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quince/Dropbox/investi/"/>
    </mc:Choice>
  </mc:AlternateContent>
  <bookViews>
    <workbookView xWindow="-20" yWindow="460" windowWidth="28800" windowHeight="16360" tabRatio="500" activeTab="2"/>
  </bookViews>
  <sheets>
    <sheet name="Terms" sheetId="1" r:id="rId1"/>
    <sheet name="IVC Meeting Plan" sheetId="6" r:id="rId2"/>
    <sheet name="WACC Calculation" sheetId="7" r:id="rId3"/>
    <sheet name="IVC Positions " sheetId="4" r:id="rId4"/>
    <sheet name="Forex Notes" sheetId="5" r:id="rId5"/>
    <sheet name="Principles Notes" sheetId="3" r:id="rId6"/>
    <sheet name="Buffet's Three Types of Stocks" sheetId="2" r:id="rId7"/>
  </sheets>
  <externalReferences>
    <externalReference r:id="rId8"/>
  </externalReferenc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26" i="7" l="1"/>
  <c r="D24" i="7"/>
  <c r="D23" i="7"/>
  <c r="D22" i="7"/>
  <c r="D21" i="7"/>
  <c r="D11" i="7"/>
</calcChain>
</file>

<file path=xl/comments1.xml><?xml version="1.0" encoding="utf-8"?>
<comments xmlns="http://schemas.openxmlformats.org/spreadsheetml/2006/main">
  <authors>
    <author>Microsoft Office User</author>
  </authors>
  <commentList>
    <comment ref="C8" authorId="0">
      <text>
        <r>
          <rPr>
            <b/>
            <sz val="10"/>
            <color indexed="81"/>
            <rFont val="TimesNewRomanPSMT"/>
          </rPr>
          <t>Microsoft Office User:</t>
        </r>
        <r>
          <rPr>
            <sz val="10"/>
            <color indexed="81"/>
            <rFont val="TimesNewRomanPSMT"/>
          </rPr>
          <t xml:space="preserve">
10 yr US govt bond</t>
        </r>
      </text>
    </comment>
    <comment ref="C10" authorId="0">
      <text>
        <r>
          <rPr>
            <b/>
            <sz val="10"/>
            <color indexed="81"/>
            <rFont val="TimesNewRomanPSMT"/>
          </rPr>
          <t>Microsoft Office User:</t>
        </r>
        <r>
          <rPr>
            <sz val="10"/>
            <color indexed="81"/>
            <rFont val="TimesNewRomanPSMT"/>
          </rPr>
          <t xml:space="preserve">
</t>
        </r>
      </text>
    </comment>
  </commentList>
</comments>
</file>

<file path=xl/sharedStrings.xml><?xml version="1.0" encoding="utf-8"?>
<sst xmlns="http://schemas.openxmlformats.org/spreadsheetml/2006/main" count="264" uniqueCount="262">
  <si>
    <t xml:space="preserve">Finance Terms&amp; Excel Shortcuts </t>
  </si>
  <si>
    <t>Finance Terms:</t>
  </si>
  <si>
    <t>Definition</t>
  </si>
  <si>
    <t xml:space="preserve">Links </t>
  </si>
  <si>
    <t>Schiller PE/ CAPE Ratio</t>
  </si>
  <si>
    <t>Price divided by the average of 10 years of inflation, adjusted for inflation</t>
  </si>
  <si>
    <t>https://en.wikipedia.org/wiki/Cyclically_adjusted_price-to-earnings_ratio</t>
  </si>
  <si>
    <t>Operating Leverage</t>
  </si>
  <si>
    <t>How much a company spends on fixed and variable costs relative to sales. Calculated with: quantity x (price - variable cost per unit) / quantity x (price - variable cost per unit).</t>
  </si>
  <si>
    <t>http://www.investopedia.com/terms/o/operatingleverage.asp</t>
  </si>
  <si>
    <t>Excel Shortcuts</t>
  </si>
  <si>
    <t>Control + C = Copy </t>
  </si>
  <si>
    <t>Alt + E + S = Paste special </t>
  </si>
  <si>
    <t>Shift + arrow keys = Select cells </t>
  </si>
  <si>
    <t>Control + 1 = Format box </t>
  </si>
  <si>
    <t>Alt + H + O + I = Autofit columns </t>
  </si>
  <si>
    <t>Control + spacebar = Select an entire column </t>
  </si>
  <si>
    <t>Shift + spacebar = Select an entire row </t>
  </si>
  <si>
    <t>Control + ~ = Show formulas </t>
  </si>
  <si>
    <t>F9 = Recalculate workbooks </t>
  </si>
  <si>
    <r>
      <t>Alt + = ....</t>
    </r>
    <r>
      <rPr>
        <sz val="14"/>
        <color rgb="FF000000"/>
        <rFont val="Arial"/>
      </rPr>
      <t>= Autosum </t>
    </r>
  </si>
  <si>
    <t>F2 = Open a cell without using your mouse </t>
  </si>
  <si>
    <t>Shift + F2 = Insert a comment</t>
  </si>
  <si>
    <t>Scale Year</t>
  </si>
  <si>
    <t>Used when a company does not have stable earnings, so you create a P/E using a future years projected earnings,which you can then discount back</t>
  </si>
  <si>
    <t>Three Types</t>
  </si>
  <si>
    <t>Undervalued Stocks or Generals</t>
  </si>
  <si>
    <t>These are undervlaued and management issues</t>
  </si>
  <si>
    <t xml:space="preserve">Work-Outs </t>
  </si>
  <si>
    <t>Companies where corporate action is necessaery (ex. Mergers, acquisitions, liquidations, spinoffs,)</t>
  </si>
  <si>
    <t>Control</t>
  </si>
  <si>
    <t>Where you control the company or take a large stake in it.</t>
  </si>
  <si>
    <t xml:space="preserve">13-F </t>
  </si>
  <si>
    <r>
      <t xml:space="preserve">SEC submission large investors must submit. </t>
    </r>
    <r>
      <rPr>
        <b/>
        <sz val="12"/>
        <color theme="1"/>
        <rFont val="Calibri"/>
        <family val="2"/>
        <scheme val="minor"/>
      </rPr>
      <t>ONLY FOR EQUITIES long and short.</t>
    </r>
  </si>
  <si>
    <t xml:space="preserve">Investment Advisor Public Disclosure (IAPD) and 80Ds </t>
  </si>
  <si>
    <t>The 80D is where you find interesting information like how many employees work at a hedge fund, what their AUM is, etc.</t>
  </si>
  <si>
    <t xml:space="preserve">Risk parity </t>
  </si>
  <si>
    <t>Focuses on the allocation of risk as opposed to the allocation of capital. Makes sure that if one asset class is going down, others are going up.</t>
  </si>
  <si>
    <t xml:space="preserve">Deffered Revenue </t>
  </si>
  <si>
    <t>Revenue that has been earned but not collected. If it is rising that is a good sign</t>
  </si>
  <si>
    <t>http://www.investopedia.com/terms/d/deferredrevenue.asp</t>
  </si>
  <si>
    <t>Growth Companies</t>
  </si>
  <si>
    <t>Some people say the law of large numbers will cause growth to decline. But it is more accurate to look at the companies total market and forcast from there</t>
  </si>
  <si>
    <t>pdf</t>
  </si>
  <si>
    <t xml:space="preserve">"Texas Hedge" </t>
  </si>
  <si>
    <t>Expecting to make money on both your short and your long</t>
  </si>
  <si>
    <t>Sharpe Ratio</t>
  </si>
  <si>
    <t>your return minue the risk free reurn, divided by the standard deviation of your assets. Allows you to seeyour risk adjusted  performance. The higher the ratio the better</t>
  </si>
  <si>
    <t>investopedia</t>
  </si>
  <si>
    <t xml:space="preserve">Notes </t>
  </si>
  <si>
    <t>You should listen to others' opinions not for their conclusions but for their thought process</t>
  </si>
  <si>
    <t>I want you to work for yourself, to come up with independent opinions, to stress-test them, to be wary about being overconfident, and to reflect on the consequences of your decisions and constantly improve.</t>
  </si>
  <si>
    <t>Work for what you want, not what others want you to do</t>
  </si>
  <si>
    <t>Success is accepting and dealing effectively with reality</t>
  </si>
  <si>
    <t>Truth is always good so it doesn't stand in your way (radical transparency)</t>
  </si>
  <si>
    <t xml:space="preserve">Having questions is more important than having answers because questions lead to more learning </t>
  </si>
  <si>
    <t>Accept reality and figure out how to get to your goals; don't try to deny reality</t>
  </si>
  <si>
    <t>Look at what is punished to find out what is bad and what is good. Good is operating consistantly with nature's laws. Bad is doing the oppisate</t>
  </si>
  <si>
    <t>Good is pursuing self-interest in harmony with nature's laws.</t>
  </si>
  <si>
    <t>Learning and adapting to your strengths and weaknesses is what makes someone successful. Ego barriers prevent people from doing this (RYAN HOLIDAY?)</t>
  </si>
  <si>
    <t>Quality if life depends on the quality of your decisions</t>
  </si>
  <si>
    <t>Pain+ reflection= progress. Is psychological pain a big impediment to your success?</t>
  </si>
  <si>
    <t>See the real reality and confront it head on</t>
  </si>
  <si>
    <t>People who worry about appearing good mask their faults and weaknesses. People who achieve meet their weaknesses and adapt</t>
  </si>
  <si>
    <t>Be accountable to yourself. NOTHING IS EVER ANYONE ELSES FAULT</t>
  </si>
  <si>
    <t>Pay attention to 2nd and 3rd order consequences instead of the typical first. (PLAY CHESS?</t>
  </si>
  <si>
    <t>You have to see yourself and others objectively</t>
  </si>
  <si>
    <r>
      <t xml:space="preserve">5 step process to success: 1. Have clear goals 2.Identify and don't </t>
    </r>
    <r>
      <rPr>
        <b/>
        <sz val="12"/>
        <color theme="1"/>
        <rFont val="Calibri"/>
        <family val="2"/>
        <scheme val="minor"/>
      </rPr>
      <t xml:space="preserve">tolerate </t>
    </r>
    <r>
      <rPr>
        <sz val="12"/>
        <color theme="1"/>
        <rFont val="Times New Roman"/>
      </rPr>
      <t xml:space="preserve">the problems that stand in your way. 3.Diagnose these problems. 4.Design a plan to get you around your problems. 5.Implement these plans </t>
    </r>
  </si>
  <si>
    <t>Don't set goals with achieving them in mind. Just set them</t>
  </si>
  <si>
    <t>Goals can also be keeping what you have or minimizing losses.</t>
  </si>
  <si>
    <t>It is important to supplant your strengths and weaknesses with others'</t>
  </si>
  <si>
    <t>Bring problems to the surface. They are potential improvements</t>
  </si>
  <si>
    <t>Don’t confuse causes with problems</t>
  </si>
  <si>
    <t>DO NOT TOLERATE PROBLEMS</t>
  </si>
  <si>
    <r>
      <t xml:space="preserve">Find root causes, not proximate causes. Proximate causes are described with verbs " I misses the train because I </t>
    </r>
    <r>
      <rPr>
        <u/>
        <sz val="12"/>
        <color theme="1"/>
        <rFont val="Calibri (Body)"/>
      </rPr>
      <t>didn't</t>
    </r>
    <r>
      <rPr>
        <sz val="12"/>
        <color theme="1"/>
        <rFont val="Calibri (Body)"/>
      </rPr>
      <t xml:space="preserve"> check the schedule", whereas root causes are described by adjectives " I didn't check the schedule because I am </t>
    </r>
    <r>
      <rPr>
        <u/>
        <sz val="12"/>
        <color theme="1"/>
        <rFont val="Calibri (Body)"/>
      </rPr>
      <t>forgetful"</t>
    </r>
  </si>
  <si>
    <t>Don't jump to a solution, first effectively diagnose the problem</t>
  </si>
  <si>
    <t>Have good work habits so you do hard things</t>
  </si>
  <si>
    <t xml:space="preserve">For success you have to acknowledge your weaknesses and compensate </t>
  </si>
  <si>
    <t>Don’t worry about looking good; worry about completing goals</t>
  </si>
  <si>
    <t>Don't "pick your battles"; fight them all.</t>
  </si>
  <si>
    <t>Sometimes it is more effective to let people fail than to tell them the better decision</t>
  </si>
  <si>
    <t>Know what mistakes are acceptable and what is not</t>
  </si>
  <si>
    <t>Do not lower the bar. If someone isn't up to par, move them or fire them</t>
  </si>
  <si>
    <t xml:space="preserve">Don't use we or them, assign responsibility </t>
  </si>
  <si>
    <t>Recognize that desig, or anything, is and iterative process. Between now (bad) and then(good) is a lot of work</t>
  </si>
  <si>
    <t>Push through</t>
  </si>
  <si>
    <t>Make sure the probability of the unacceptable (losing it all) is ZERO</t>
  </si>
  <si>
    <t>The cose of a bad decision is worse than the payoff a good decision, so it is better to know what you don't know Is more valuable than knowing</t>
  </si>
  <si>
    <t xml:space="preserve"> Recognize "free lottery tickets" </t>
  </si>
  <si>
    <t>Use 80/20 analysis</t>
  </si>
  <si>
    <t>start on pg 53</t>
  </si>
  <si>
    <t xml:space="preserve">Fixed Income Securities </t>
  </si>
  <si>
    <t>Securities where the reutn is given in fixed payments. IE Bonds, Asset  Backed Securities, Money Market Funds, etc.</t>
  </si>
  <si>
    <t>Money Market Funds</t>
  </si>
  <si>
    <t>Funds where highly liquid short term securities are traded ex. Treasury bills, commercial paper, CDs, etc</t>
  </si>
  <si>
    <t xml:space="preserve">Asset Backed Securities </t>
  </si>
  <si>
    <t xml:space="preserve">Securities backed by loans, leases or recievables. Ex a home mortgage </t>
  </si>
  <si>
    <t>Treasury Bill (T-bill)</t>
  </si>
  <si>
    <t>short term debt obligation backed by the U.S. Govt</t>
  </si>
  <si>
    <t>Certificate of Deposit</t>
  </si>
  <si>
    <t>a security you receive for loaning your money to the bank</t>
  </si>
  <si>
    <t xml:space="preserve">Repurchase Argreement </t>
  </si>
  <si>
    <t>One party sells securities to the other in exchange for cash and the promise that they will buy it back later for more money. The spread between the original price and the buyback price is equivilent to interest.</t>
  </si>
  <si>
    <t>CIO President, Founder </t>
  </si>
  <si>
    <t>Quince</t>
  </si>
  <si>
    <t>CFO</t>
  </si>
  <si>
    <t>Henry</t>
  </si>
  <si>
    <t>CEO</t>
  </si>
  <si>
    <t>Holden </t>
  </si>
  <si>
    <t>Senior  President of Investments </t>
  </si>
  <si>
    <t>Evan</t>
  </si>
  <si>
    <t>Portfolio Manager </t>
  </si>
  <si>
    <t>Joey, Miles, </t>
  </si>
  <si>
    <t xml:space="preserve">Partner </t>
  </si>
  <si>
    <t>Will</t>
  </si>
  <si>
    <t>COO</t>
  </si>
  <si>
    <t xml:space="preserve">Richard </t>
  </si>
  <si>
    <t>Notes:</t>
  </si>
  <si>
    <t>Spot Martket</t>
  </si>
  <si>
    <t>Where currencies are bought and sold. "Spot deal" is where one party buys currency for currency in another denomination</t>
  </si>
  <si>
    <t>Forwards&amp;Futures Market</t>
  </si>
  <si>
    <t>Delievers currency in the future. Buying&amp;selling of contracts that enable you you to buy a currency for specified price on a specified day</t>
  </si>
  <si>
    <t xml:space="preserve">Candlestick Chart </t>
  </si>
  <si>
    <t>Comprised of a large black body and two lines. One line indicates the open/closing price for the day and the high of the day, and the other line shows the low and the opening and closing for the day. If the candlestick is filled the close was lower than the open</t>
  </si>
  <si>
    <t>Up Trend</t>
  </si>
  <si>
    <r>
      <rPr>
        <sz val="12"/>
        <color theme="1"/>
        <rFont val="Times New Roman"/>
      </rPr>
      <t xml:space="preserve">Series of </t>
    </r>
    <r>
      <rPr>
        <u/>
        <sz val="12"/>
        <color theme="1"/>
        <rFont val="Calibri (Body)"/>
      </rPr>
      <t xml:space="preserve">escalating </t>
    </r>
    <r>
      <rPr>
        <sz val="12"/>
        <color theme="1"/>
        <rFont val="Calibri (Body)"/>
      </rPr>
      <t>highs and lows. If a low falls below a previous point it is a "reversal"</t>
    </r>
  </si>
  <si>
    <t>Side Trends</t>
  </si>
  <si>
    <t>Not very much movement in the peaks or troughs</t>
  </si>
  <si>
    <t xml:space="preserve">Trend Lengths </t>
  </si>
  <si>
    <t>Long trends are composed of many intermediate trends. Short term trends make up long and intermediate trends.</t>
  </si>
  <si>
    <t>Head and Shoulders Pattern</t>
  </si>
  <si>
    <t>Fairly reliable chart pattern. Look below. Signals the peak of an upward trend or signals a price reversal after a downward trend. Neckline is the line of the lows. When the neckline Is broken two things can happen: 1. the trend is broken 2. there is a "throwback" move, where the currency breaks through the neckline to set a new high or low.</t>
  </si>
  <si>
    <t>Interest Rates</t>
  </si>
  <si>
    <r>
      <t xml:space="preserve">Currencies with higher interest rates return greater rates of return, so a common trade is a </t>
    </r>
    <r>
      <rPr>
        <b/>
        <u/>
        <sz val="12"/>
        <color theme="1"/>
        <rFont val="Calibri (Body)"/>
      </rPr>
      <t>Carry Trade</t>
    </r>
    <r>
      <rPr>
        <sz val="12"/>
        <color theme="1"/>
        <rFont val="Calibri (Body)"/>
      </rPr>
      <t>, where where you borrow currencies with a lower interest rate to buy currencies with a higher interest rate</t>
    </r>
  </si>
  <si>
    <t>Market Order</t>
  </si>
  <si>
    <t>Used when you want to execute a trade at the current price ASAP</t>
  </si>
  <si>
    <t>Entry Order</t>
  </si>
  <si>
    <t>Tells a system you will only buy a lot at a specified price</t>
  </si>
  <si>
    <t>Stop Order</t>
  </si>
  <si>
    <t>Order that executes when the market reaches a specific level, usually used to limit losses. Buy-stop orders are orders that give instructions to buy a pair after it reaches a a new higher price. Sell-stop orders give instructions to sell a currency pair at a new market low price</t>
  </si>
  <si>
    <t>Limit Order</t>
  </si>
  <si>
    <t>Instructions to buy or sell at a specified limit price or better. Limit the price you are willing to pay for buying and limit the amount you are willing to get for selling.</t>
  </si>
  <si>
    <t>Good For the Day (GFDs)</t>
  </si>
  <si>
    <t>Orders that are good until the market closes. For the US it closes at 5pm EST</t>
  </si>
  <si>
    <t>Good Till Canceled</t>
  </si>
  <si>
    <t>Orders that will not expire. Good to know how many of these things you have going</t>
  </si>
  <si>
    <t>Order Cancels Other (OCOs)</t>
  </si>
  <si>
    <t xml:space="preserve">Combination of two limit/stop orders. If one is executed, it cancels the other. </t>
  </si>
  <si>
    <t xml:space="preserve">Moving Average </t>
  </si>
  <si>
    <t xml:space="preserve">Lagging Indicators </t>
  </si>
  <si>
    <r>
      <t xml:space="preserve">Things that confirm trends once they have been established, </t>
    </r>
    <r>
      <rPr>
        <b/>
        <sz val="12"/>
        <color theme="1"/>
        <rFont val="Calibri"/>
        <family val="2"/>
        <scheme val="minor"/>
      </rPr>
      <t>DO NOT PREDICT THE FUTURE</t>
    </r>
  </si>
  <si>
    <t>Average of the closing prices of a currency for several days. Used to get better data on a currency. There are two types of moving averages: the simple moving average (SMA) and the exponential moving average (EMA). An SMA is an equally weighted average, can be skewed by outliers. An EMA gives more weight to the most recent days in a moving average. 3 trend SMA is when the short term trend (7 day SMA), intermediate trend( 20 day), and long term trend(65 day) all align.</t>
  </si>
  <si>
    <t>Resistance&amp;Support</t>
  </si>
  <si>
    <t>Resistance is a level the currency doesn't typically go above and support is a level it typically doesn’t go below. Resistance&amp;Support levels change when there Is new fundemental data available. Role reversal is when one of these levels is breached: then the oppisate level becomes the new level.</t>
  </si>
  <si>
    <t>Double Top&amp;Double Bottom</t>
  </si>
  <si>
    <t>Double top is when a new high is reached and there is a subsequent small drawdown followed by a retest of a new high that fails to surpass the high. Double bottom is the oppisate.</t>
  </si>
  <si>
    <t>Bollinger Bands</t>
  </si>
  <si>
    <t>MACD</t>
  </si>
  <si>
    <t xml:space="preserve">The MACD is the average of the 12 day EMA and the 26 day EMA. </t>
  </si>
  <si>
    <t>Crossover</t>
  </si>
  <si>
    <t>When price "crosses" below a moving average, signaling a change in momentum. There are also crossovers of moving averages. When a short-term average crosses over a long term average it signals a upward shift in momentum. When a short term average goes below a long term average, that signals a decline.</t>
  </si>
  <si>
    <t>Filter</t>
  </si>
  <si>
    <t>A tool used in technical analysis to increae one's confidence in a trade</t>
  </si>
  <si>
    <t>Envelope</t>
  </si>
  <si>
    <t>A percentage places around the moving average on either side (ex 5%). Can signal exhaustion and make a reversion to the moving avergae more likely.</t>
  </si>
  <si>
    <r>
      <t xml:space="preserve">Bollinger bands are </t>
    </r>
    <r>
      <rPr>
        <u/>
        <sz val="12"/>
        <color theme="1"/>
        <rFont val="Calibri (Body)"/>
      </rPr>
      <t>tags</t>
    </r>
    <r>
      <rPr>
        <sz val="12"/>
        <color theme="1"/>
        <rFont val="Calibri (Body)"/>
      </rPr>
      <t xml:space="preserve"> </t>
    </r>
    <r>
      <rPr>
        <b/>
        <sz val="12"/>
        <color theme="1"/>
        <rFont val="Calibri (Body)"/>
      </rPr>
      <t>not signals</t>
    </r>
    <r>
      <rPr>
        <sz val="12"/>
        <color theme="1"/>
        <rFont val="Calibri (Body)"/>
      </rPr>
      <t xml:space="preserve"> that something might be overbought or oversold. Placed two standard deviations away from the SMA. If the SMA is moving closer to the higher band, it can suggest it is overbought. If it is moving toward the lower band, it can signal it is oversold.</t>
    </r>
  </si>
  <si>
    <t>Diamond Top Formation</t>
  </si>
  <si>
    <t>An offset head&amp;shoulders pattern.</t>
  </si>
  <si>
    <t>Ichimoku Chart</t>
  </si>
  <si>
    <t xml:space="preserve">Tenkan-sen, red line, is highest high+lowest low/2 over the last 7-8 time periods. Kijun-sen, maroon line, highest high + lowest low/2 over the last 22 time periods. Chikou Span is the closing price of the last 22 time periods. Seenkou span A is (tenken-sen + kijun-sen) /2 plotted 26 time periods ahead. Senkou span B is (highest high +lowest low)/2  calculated over the past 44 time periods and plotted 22 time periods ahead. "cloud" in between senkou spans is called the Kumo. A buy signal occurs when tenkan-sen crosses the kiju-sen from  below and vice versa for sell.  The signal is strong if it is above the Kumo. The signal is normal is it within the Kumo. A weak signal is when it is below the Kumo.The kumo presents a resistance level if the price enters the kumo from below. If the price falls into the Kumo, it is a support level. If price is below the Kumo it is a bearish trend. If it is above there is a bullish trend. </t>
  </si>
  <si>
    <t xml:space="preserve">Heikein Ash Chart </t>
  </si>
  <si>
    <t>Candlestick chart that averages the wicks to make a smoother patern. The closing wick is (open price+ High+ Low+ Close)/4. The open is (previous day's open+previous day's close)/2. High is the maximum value of the high, open, or close. The low is the same. There are 5 primary signals from the ash chart:
Positive candles with no wicks: there is  strong upward that is likely to persist, good time to get in.
Positive candle with wicks: strength continues to support prices higher, also good time to get in.
Small candle body with long wicks: signals a trend reversal
Negative candles with wicks: negative momentum is pushing the price lower. sell short
Negative candles with no wicks: selling momentum is strong and prices will likely go lower. In the picture, the top is a candlestick chart, the bottom is a heikein ash chart</t>
  </si>
  <si>
    <t>Kagi Chart</t>
  </si>
  <si>
    <t>A chart that follows price action but removes noise by not measuring time. Any price action greater than 4% causes a vertical line to be drawn. The line continues in that given direction until an oppisate move of greater than 4% occurs. If a vertical line surpasses the most recent horizontal high, a small segement of that line becomes bolded. A bold line creates a signal. If it is created because a horizontal line crossed the most recent high, it is a buy signal. Sell signals are generated when the line crosses the most recent low.</t>
  </si>
  <si>
    <t>Producer Price Index</t>
  </si>
  <si>
    <t>Release Date: Second or third week of every month. Time: 8:30am. Coverage: previous month. Released by beareu of land statistics BLS. PPI is a weighted index of the prices for wholesale producers. Has three key indicators:
PPI Commodity Index (crude): Shows the price change from the previous month for commodities.
PPI Stage of Processing Index (intermediate): goods that have been manufactured, but need to be sold and manufactured more to finish the good. Ex lumber steel cotton
PPI Industry Index (finished):</t>
  </si>
  <si>
    <t xml:space="preserve">Hedonic pricing </t>
  </si>
  <si>
    <t>a model that says that price is determined by internal (intrinsic) and external factors.</t>
  </si>
  <si>
    <t xml:space="preserve">Home Sales </t>
  </si>
  <si>
    <t>Leading Indicators</t>
  </si>
  <si>
    <t>An economic factor that signals a change in the economy.</t>
  </si>
  <si>
    <t>Date: on or around the 17th of the month. 8:30 AM. Previous month's data. US Census Bureau.</t>
  </si>
  <si>
    <t>Durable Goods</t>
  </si>
  <si>
    <t>Release Date: the 20th of each month. 8:30 am EST. previous month. US Census Bureau. Reports the orders of goods with lives longer than 3 years. Provides forward looking buisness forcast, will affect earnings.</t>
  </si>
  <si>
    <t>Consumer Confidence Index</t>
  </si>
  <si>
    <t>Last Tuesday of the month. 10am EST/. Previous month's data. The Conference Board (nonprofit business group). Survey of 5,000 american families. Three separate figures: consumer sentiment index (how citizens feel currently, Current Economic Conditions(how they feel the economy is doing), Consumer expectations index(what their predictions are for the next 6 months). Consumer Sentiment Index tracks buisness cycle well.</t>
  </si>
  <si>
    <t>Commodities</t>
  </si>
  <si>
    <t>Some currencies track commodities heavily due to their production or importation. The Australian, Canadian, and New Zealand dollar are all heavily correlated with commoditie prices. The Swiss Franc and Japanese Yen are too but to a lesser degree</t>
  </si>
  <si>
    <t xml:space="preserve">Pivot Point </t>
  </si>
  <si>
    <t>A pivot point is (High + Low + Close)/3. Support and resistance levels are calculated from the pivot point. 1st Resistance level: (2*P-low), 1st Support level: (2*p - high). Second resistance(R2) is: P + (R1 -S1), Second support is: P - (R1- S1). Pivots and resistance/support levels form a basis for the movement of currencies.</t>
  </si>
  <si>
    <t>Carry Trade</t>
  </si>
  <si>
    <t>Trade where you exploit the difference in interest rates between two major economies.</t>
  </si>
  <si>
    <t>Double Top/Bottom</t>
  </si>
  <si>
    <t>Pattern that forms after a prolonged movement upward or downward. Signifies that momentum from the trade has changed. Buyers and sellers battle, creating a second top/bottom, before momentum changes.</t>
  </si>
  <si>
    <t>Tweezers</t>
  </si>
  <si>
    <t>Similar to the double top/bottom, except on a shorter time frame (2 or more consecutive candle periods. Critical pattern indicators: The same high or low has been tested, pattern follows a long advance or decline, the tweezer tops are formed by two or more candles, and additional formations are better.</t>
  </si>
  <si>
    <t xml:space="preserve">Delta </t>
  </si>
  <si>
    <t>The ratio between an asset and its correlating derivative. EX. If an asset goes up by  1$ and its derivative goes up by .65$, the delta is .65</t>
  </si>
  <si>
    <t>Gamma</t>
  </si>
  <si>
    <t>Rate of change for delta. More gamma = a more volatile derivative.</t>
  </si>
  <si>
    <t>Volatility</t>
  </si>
  <si>
    <t>The uncertainty regarding the future size of chages in a security's value</t>
  </si>
  <si>
    <t>If short term volatility is significantly lower than long term volatility, there is potential for a breakout. If there is more short term volatility than long term, expect trading in the range.</t>
  </si>
  <si>
    <t>Memory of Price</t>
  </si>
  <si>
    <t>System rests on the asumption that double tops and double bottoms affect future prices, attracting price action back to those points. Rules for the short side:
1. Look for a consistant uptrend that is making higher lows
2. Note when this up-move makes a retrace on the hourly or daily charts
3. Make sure that the retrace is at least 38.2% of the original movement
4. Enter short half the position when the price creates a double top
5. Measure the amplitude of the retrace segment
6. Add the value to the swing high and make that your ultimate stop
7. Target 50% of your retrace segment as your profit from the trade
8. If the position moves against you, add the second part of your position at 50% of your swing low and ultimate stop
9. Keep the stop on both units at the ultimate stop value
10. If position #2 moves back to the entry price of #1, take the profit on position 2, move the stop to breakeven, and continue holding position 1 for the initial target.</t>
  </si>
  <si>
    <t>Pivot Points</t>
  </si>
  <si>
    <t xml:space="preserve">You need to define a point for risk, not just trade on technical stuff (MACD).  For shorts:
1. Identify bearish divergence at the pivot point (R1, R2, R3) R1 is most common
2. When the price declines past the refernce point(R1, R2, R3), initiate a short position and stop at the most recent swing high
3. Place a limit order at the next level. Former resitance become support. If you sold at R2, your first target would be at R1
For longs:
1. Identify bullish divergence at S1, S2, S3, S1 is most common. 
2. When the price rallies back above a refernce point (S1, S2, S3), initiate a long position with a stop at the most recent swing low
3. Place a limit order at the next level. </t>
  </si>
  <si>
    <t xml:space="preserve">Gaps </t>
  </si>
  <si>
    <r>
      <t xml:space="preserve">Gaps are ares on a chart where the price of a financhial instrument moves sharply up with little trading inbetween. Breakaway gaps happen at the end of a price pattern and signal a shift in momentum. Exhaustion gaps occur </t>
    </r>
    <r>
      <rPr>
        <i/>
        <sz val="12"/>
        <color theme="1"/>
        <rFont val="Times New Roman"/>
      </rPr>
      <t>near</t>
    </r>
    <r>
      <rPr>
        <sz val="12"/>
        <color theme="1"/>
        <rFont val="Times New Roman"/>
      </rPr>
      <t xml:space="preserve"> the end of a price pattern and signal a last effort to reach new highs or lows. Common gaps cannot be placed on a price pattern;they simply represent an area where the price has gapped. Continuation gaps occur in the middle of a price pattern and signal a rush of buyers or sellers with a similar conviction in the assets future movements. Filled means a price has moved back to its pre-gap price. Occur due to irrational exuberance(initial spike was too optimistic or pesimistic, inviting a correction), technical resistance(when a price moves sharply, it doesn't leave any supports or resistance), and price patterns( used to classify gaps, so they can also be used to see if a gap will be filled or not. if filled, it is usually caused by exhaustion gaps.).If a gap is filled on the trading day it occurs, it is reffered to as fading. Ways to exploit gaps:
Some people buy when a technical or fundemental indicator favors a gap on the next day.
Some people buy or sell into highly liquid or illiquid positions to remove a resistance and to get momentum and good fill.
Some people fade gaps in the oppisate direction once a high or low has been established.
Some people buy after a previous support has been filled
REMEBER GAPS ARE RISKY BECAUSE OF LACK OF LIQUIDITY </t>
    </r>
  </si>
  <si>
    <t>Momentum</t>
  </si>
  <si>
    <t>The five minute momentum chart, momo, is used to assess momentum. It has the EMA and the MACD. Rules for a long trade:
1. Look for the currency pair trading below the 20-period EMA and MACD to be negative
2. Wait for the price to cross above the 20 period EMA, then make sure the MACD is crossing from negative to positive or it crossed less than 5 bars ago.
3. Go long 10 pips above the the 20-period EMA
4. For an aggressive trade, place a stop at the swing low on the five minute chart. For a conservative trade, place a stop 20 pips below the 20 period EMA.
5. Sell half of the position at entry plus the amount risked; move the stop on the second half to breakeven.
6. Trail the stop by breakeven or the 20-period EMA minus 15 pips, whichever is higher.
For Shorts:
1. Look for the currency pair to be trading above the 20 period EMA and for MACD to be positive
2. Wait for the price to cross below the 20 period EMA and the MACD to be crossing into negative or have been there for less than 5 bars.
3. Go short 10 pips below the 20 period EMA. 
4. For an aggressive trade, place a stop at the swing high on a five minute chart. For a conservative trade, place the stop 20 pips above the 20 period EMA
5. Buy back half of the position at the entry minus the amount risked and move the stop on the second half to breakeven.
6. Trail the stop by breakeven or the 20 period EMA plus 15 pips, whichever is lower
The amount risked is (entry price - EMA-20 pips(conservative trade))</t>
  </si>
  <si>
    <t xml:space="preserve">Stops </t>
  </si>
  <si>
    <t>Because humans favor round numbers stops are usually around round numbers. I should set my stops at non round numbers to not get "stop flushed". Stop flushing is when a large player(hedge funds, banks, etc) crush stops to get more momentum. Stop hunting is very simple: all you do is using the 1 hour chart, mark 15 points on either side of the closest round number to establish a trade zone. This is a derivative of a momentum trade, so there needs to be momentum is the direction of your trade. Using the 200 period hour SMA is a good way to gauge momentum.</t>
  </si>
  <si>
    <t>Non-farm Payroll</t>
  </si>
  <si>
    <t>The nonfarm payroll is a key economic indicator for the US. It represents the total US employees- farm workers, nonprofit workers, governemnt workers, &amp; private household workers. You can use a strategy to trade on its release. It most directly affects the GBP/USD. The strategy is to wait for the initial volitility of the news to subisde and then trade based on the actual affect of the news. The trade can be used on either a 15 or 5 minute chart, here are the instructions:
1. Nothing is done during the first bar after the NFP release. In the case of the 15 minute chart, this is from 8:30-8:45
2. The 8:30-8:45 bar will be wide ranging, we wait for the next bar that trade completely in that bar(inside bar). 
3. The inside bar's high and low rate sets up our potential trade triggers. When a subsequent bar closes above or below the inside bar, I take a trade in the direction of the breakout. I can also enter a trade as soon as the bar moves past the high or low without waiting for the bar to close, WHATEVER METHOD I CHOOSE, STICK WITH IT.
4. Place a 30 pip stop on the trade 
5. Place a MAXIMUM of two trades. If both get stopped out, DO NOT TRY TO REENTER. The inside bar's high and lows are used again for the second trade.
6. Exit 4 hours after entering.</t>
  </si>
  <si>
    <t xml:space="preserve">Medium term trading </t>
  </si>
  <si>
    <r>
      <t xml:space="preserve">Trading in the medium term is done off of technical indicators. The key is to look for times when all the indicators are pointing the same way. There are a couple things I should look for:
</t>
    </r>
    <r>
      <rPr>
        <b/>
        <sz val="12"/>
        <color theme="1"/>
        <rFont val="Times New Roman"/>
      </rPr>
      <t xml:space="preserve">Bullish:
</t>
    </r>
    <r>
      <rPr>
        <sz val="12"/>
        <color theme="1"/>
        <rFont val="Times New Roman"/>
      </rPr>
      <t xml:space="preserve">1. Bullish candlestick engulfings or other formations. 
2. Channel/trendline breakouts upward
3. Positive divergence in RSI, stochastics, or MACD
4. Moving average crossovers
5. strong, close support and weak, distant resistance
</t>
    </r>
    <r>
      <rPr>
        <b/>
        <sz val="12"/>
        <color theme="1"/>
        <rFont val="Times New Roman"/>
      </rPr>
      <t xml:space="preserve">Bearish:
</t>
    </r>
    <r>
      <rPr>
        <sz val="12"/>
        <color theme="1"/>
        <rFont val="Times New Roman"/>
      </rPr>
      <t xml:space="preserve">1. Bearish candlestick engulfings or other formations
2. channel/ trendline breakouts downward
3. Negative divergence in stochastics, MACD, or RSI
4. Moving average crossovers
5. strong, close ristance and weak, distant support
It is a good idea to place exit points before making the trade and they should only be altered if there is a chance in the trade. Here are some places to place stops:
1. Key Fibonacci levels
2. Just before areas of strong support or resistance
3. Just inside of key trend lines or channels
</t>
    </r>
  </si>
  <si>
    <t>Aussie &amp; Gold</t>
  </si>
  <si>
    <t>Relationship exists because Australia is one of the largest gold producers in the world. This trade is based on fundementals, so it has a longer time frame</t>
  </si>
  <si>
    <t>Turn Trade</t>
  </si>
  <si>
    <t>The turn trade recognizes the desire to buy low and sell high and does this while trading the trend, using Ballinger Bands, multiple time frames, and moving averages. First, you use a 20 period SMA to determine if there is a trend. If the price is above the SMA, there is an uptrend and vice versa.  Then you look at the hourly charts. Using Bollinger Bands, you only look between the 2SD and 1SD because the hourly charts are more volitile. Rules for a long trade:
1. On a daily setup, place a 20 period SMA and make sure the price is moving above it.
2. Only take long trades in the direction of the trend 
3. Move to the hourly charts and place two Ballinger Bands on the chart. The first pair of bands should be set to 3SD and the second set 2SD. 
4. Once the price breaks through and closes above the lower 3SD-2SD channel, buy at market price
5. Set a stop at the swing low minus 5 points and calculate your risk (risk = entry price - stop price). 
6. Set up a profit target of 50% of the risk. 
7. Move the stop to breakeven when the first target is reached. 
8. Exit the second unit when the price closes below the 3SD-2SD band or at breakeven, whichever comes first</t>
  </si>
  <si>
    <t xml:space="preserve">Commodity Channel Breakouts </t>
  </si>
  <si>
    <t>"Do the right thing strategy" employes the Commodity Channel Index (CCI), which measures the deviation of a price from its average. So, it helps us measure momentum. +100 and -100 respectively normally represent overbought and oversold, however in our class we are looking to enter longs when a currency makes a new high above 100 and sell when it makes a new low below -100. I am looking for spikes in momentum that will carry the currency further. For long trades:
1. On the daily or hourly charts, place the CCI indicator with a standard input of 20
2. Note the very last time the CCI broke +100 before dropping below it. 
3. Take a measure of the peak CCI and record it.
4. If the CCI once again trades above +100 and if its value exceeds the prior peak reading, go long at the close of the candle.
5. Measure the low of the candle and use it as your stop
6. If the position moves in my favor by the amout of my original stop, sell half of the position and set the new stop at breakeven
7. Take profit on the rest when the position moves to two times your original stop.
For Shorts:
1. On  the daily or hourly charts, place a CCI indicator with a standard input of 20
2. Note the last time the CCI broke -100, before rising above it. Take a measure of the lowest CCI and record it. If the CCI breaks -100 again and its value exceeds the prior peak reading, go short on the close of the candle.
3. Measure the high of the candle, that is the stop for this trade. If the position moves in my favor by the amount of the oringinal stop, move the new stop to breakeven
4. Go long until twice your original stop is captured, then sell and make $!</t>
  </si>
  <si>
    <t>Directional Trading Strategies</t>
  </si>
  <si>
    <t>Take a net position, long or short, in the market. There are 4 loose groups of directional trades:
1. Trend-following
2. Moving average crossover systems
3. Breakout systems
4. Pattern-recognition systems</t>
  </si>
  <si>
    <t>Trend-following Systems</t>
  </si>
  <si>
    <t xml:space="preserve">Establish a position after a specific move in price occurs. Based on the idea that once a trend has been established, it is likely to continue. </t>
  </si>
  <si>
    <t>Moving Average Crossover</t>
  </si>
  <si>
    <t>Buy signals are generated when the short term faster moving moving average (MA) crossed above the long term MA.  This system is suscpetible to "whipshaws" or false signals.</t>
  </si>
  <si>
    <t xml:space="preserve">Breakout Systems </t>
  </si>
  <si>
    <t>Based on the premise that a price moving to a new high or low indicates a trend. Time period is key. The number of days you use to determine the new high or low leads to a higher or lower velocity trade. Shorter terms will have more trends but also more whipshaws</t>
  </si>
  <si>
    <t>Pattern Recognition Systems</t>
  </si>
  <si>
    <t xml:space="preserve">Triangles. Triangles can signal reversals, but they usually signal continuations of patterns once the triangle is resvolved. Flags. Flags are continuation patterns that display a period of back and forth action against a general trend </t>
  </si>
  <si>
    <t>Topic 1</t>
  </si>
  <si>
    <t>Topic 2</t>
  </si>
  <si>
    <t>Most Important Thing, time as a enemy</t>
  </si>
  <si>
    <t xml:space="preserve">Topic 3 </t>
  </si>
  <si>
    <t>Netflix, discuss if it’s a good buy or not</t>
  </si>
  <si>
    <t xml:space="preserve">Topic 4 </t>
  </si>
  <si>
    <t>IVC for the rest of the year and next year</t>
  </si>
  <si>
    <t>CAPM Model</t>
  </si>
  <si>
    <t xml:space="preserve">CAPM Model </t>
  </si>
  <si>
    <t>Risk Free Rate of Return</t>
  </si>
  <si>
    <t>Beta</t>
  </si>
  <si>
    <t>Market Rate of Return</t>
  </si>
  <si>
    <t>Cost of Equity</t>
  </si>
  <si>
    <t>Calculation of WACC</t>
  </si>
  <si>
    <t>Debt (after tax)</t>
  </si>
  <si>
    <t>Equity</t>
  </si>
  <si>
    <t>Describes the relationship between systemic risk and expeected return for assets.</t>
  </si>
  <si>
    <t>Cost of Equity = Risk free rate of return + beta * (market rate of return - risk free rate of return)</t>
  </si>
  <si>
    <t>http://www.investopedia.com/terms/c/capm.asp</t>
  </si>
  <si>
    <t>EXAMPLE DONE USING APPL</t>
  </si>
  <si>
    <r>
      <t>WACC = r = (1 - T</t>
    </r>
    <r>
      <rPr>
        <vertAlign val="subscript"/>
        <sz val="12"/>
        <color theme="1"/>
        <rFont val="Times New Roman"/>
        <family val="1"/>
      </rPr>
      <t>ax rate</t>
    </r>
    <r>
      <rPr>
        <sz val="12"/>
        <color theme="1"/>
        <rFont val="Times New Roman"/>
      </rPr>
      <t>) * R</t>
    </r>
    <r>
      <rPr>
        <vertAlign val="subscript"/>
        <sz val="12"/>
        <color theme="1"/>
        <rFont val="Times New Roman"/>
        <family val="1"/>
      </rPr>
      <t xml:space="preserve">debt </t>
    </r>
    <r>
      <rPr>
        <sz val="12"/>
        <color theme="1"/>
        <rFont val="Times New Roman"/>
      </rPr>
      <t>(D/D+E) + R</t>
    </r>
    <r>
      <rPr>
        <vertAlign val="subscript"/>
        <sz val="12"/>
        <color theme="1"/>
        <rFont val="Times New Roman"/>
        <family val="1"/>
      </rPr>
      <t xml:space="preserve">equity </t>
    </r>
    <r>
      <rPr>
        <sz val="12"/>
        <color theme="1"/>
        <rFont val="Times New Roman"/>
      </rPr>
      <t>(E/D+E)</t>
    </r>
  </si>
  <si>
    <t>Tax Rate</t>
  </si>
  <si>
    <t xml:space="preserve">Rate of Debt </t>
  </si>
  <si>
    <t>Rate of Equity</t>
  </si>
  <si>
    <t>EV</t>
  </si>
  <si>
    <t>WACC</t>
  </si>
  <si>
    <t>Notes</t>
  </si>
  <si>
    <t>Tax Rate: you multiply the debt by the tax rate because we want to know debt after taxes.</t>
  </si>
  <si>
    <t>When to use: used for the discount rate applied to a project or valuation of a firm.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</si>
</sst>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2"/>
      <color theme="1"/>
      <name val="Times New Roman"/>
    </font>
    <font>
      <b/>
      <sz val="18"/>
      <color theme="1"/>
      <name val="Calibri (Body)"/>
    </font>
    <font>
      <sz val="14"/>
      <color rgb="FF000000"/>
      <name val="Arial"/>
    </font>
    <font>
      <i/>
      <sz val="14"/>
      <color rgb="FF000000"/>
      <name val="Arial"/>
    </font>
    <font>
      <b/>
      <sz val="16"/>
      <color theme="1"/>
      <name val="Times New Roman"/>
    </font>
    <font>
      <b/>
      <sz val="12"/>
      <color theme="1"/>
      <name val="Calibri"/>
      <family val="2"/>
      <scheme val="minor"/>
    </font>
    <font>
      <u/>
      <sz val="12"/>
      <color theme="10"/>
      <name val="Calibri"/>
      <family val="2"/>
      <scheme val="minor"/>
    </font>
    <font>
      <sz val="12"/>
      <color rgb="FF000000"/>
      <name val="Times New Roman"/>
    </font>
    <font>
      <sz val="12"/>
      <color theme="1"/>
      <name val="Times New Roman"/>
    </font>
    <font>
      <u/>
      <sz val="12"/>
      <color theme="1"/>
      <name val="Calibri (Body)"/>
    </font>
    <font>
      <sz val="12"/>
      <color theme="1"/>
      <name val="Calibri (Body)"/>
    </font>
    <font>
      <sz val="13"/>
      <color rgb="FF222222"/>
      <name val="Arial"/>
    </font>
    <font>
      <b/>
      <u/>
      <sz val="12"/>
      <color theme="1"/>
      <name val="Calibri (Body)"/>
    </font>
    <font>
      <b/>
      <sz val="12"/>
      <color theme="1"/>
      <name val="Calibri (Body)"/>
    </font>
    <font>
      <i/>
      <sz val="12"/>
      <color theme="1"/>
      <name val="Times New Roman"/>
    </font>
    <font>
      <b/>
      <sz val="12"/>
      <color theme="1"/>
      <name val="Times New Roman"/>
    </font>
    <font>
      <sz val="12"/>
      <color theme="0"/>
      <name val="Times New Roman"/>
      <family val="1"/>
    </font>
    <font>
      <b/>
      <sz val="18"/>
      <color theme="0"/>
      <name val="Times New Roman"/>
      <family val="1"/>
    </font>
    <font>
      <sz val="16"/>
      <color theme="0"/>
      <name val="Times New Roman"/>
      <family val="1"/>
    </font>
    <font>
      <sz val="10"/>
      <color indexed="81"/>
      <name val="TimesNewRomanPSMT"/>
    </font>
    <font>
      <b/>
      <sz val="10"/>
      <color indexed="81"/>
      <name val="TimesNewRomanPSMT"/>
    </font>
    <font>
      <vertAlign val="subscript"/>
      <sz val="12"/>
      <color theme="1"/>
      <name val="Times New Roman"/>
      <family val="1"/>
    </font>
  </fonts>
  <fills count="3">
    <fill>
      <patternFill patternType="none"/>
    </fill>
    <fill>
      <patternFill patternType="gray125"/>
    </fill>
    <fill>
      <patternFill patternType="solid">
        <fgColor theme="4" tint="-0.249977111117893"/>
        <bgColor indexed="64"/>
      </patternFill>
    </fill>
  </fills>
  <borders count="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6" fillId="0" borderId="0" applyNumberFormat="0" applyFill="0" applyBorder="0" applyAlignment="0" applyProtection="0"/>
  </cellStyleXfs>
  <cellXfs count="41">
    <xf numFmtId="0" fontId="0" fillId="0" borderId="0" xfId="0"/>
    <xf numFmtId="0" fontId="1" fillId="0" borderId="0" xfId="0" applyFont="1"/>
    <xf numFmtId="0" fontId="0" fillId="0" borderId="0" xfId="0" applyAlignment="1">
      <alignment wrapText="1"/>
    </xf>
    <xf numFmtId="0" fontId="3" fillId="0" borderId="0" xfId="0" applyFont="1"/>
    <xf numFmtId="0" fontId="4" fillId="0" borderId="0" xfId="0" applyFont="1"/>
    <xf numFmtId="0" fontId="6" fillId="0" borderId="0" xfId="1"/>
    <xf numFmtId="0" fontId="6" fillId="0" borderId="0" xfId="1" applyAlignment="1">
      <alignment wrapText="1"/>
    </xf>
    <xf numFmtId="0" fontId="7" fillId="0" borderId="0" xfId="0" applyFont="1"/>
    <xf numFmtId="0" fontId="8" fillId="0" borderId="0" xfId="0" applyFont="1"/>
    <xf numFmtId="0" fontId="5" fillId="0" borderId="0" xfId="0" applyFont="1"/>
    <xf numFmtId="0" fontId="11" fillId="0" borderId="0" xfId="0" applyFont="1"/>
    <xf numFmtId="0" fontId="0" fillId="0" borderId="1" xfId="0" applyBorder="1"/>
    <xf numFmtId="0" fontId="0" fillId="0" borderId="3" xfId="0" applyBorder="1"/>
    <xf numFmtId="0" fontId="0" fillId="0" borderId="2" xfId="0" applyBorder="1" applyAlignment="1">
      <alignment wrapText="1"/>
    </xf>
    <xf numFmtId="0" fontId="0" fillId="0" borderId="4" xfId="0" applyBorder="1" applyAlignment="1">
      <alignment wrapText="1"/>
    </xf>
    <xf numFmtId="0" fontId="6" fillId="0" borderId="3" xfId="1" applyBorder="1"/>
    <xf numFmtId="0" fontId="0" fillId="0" borderId="4" xfId="0" applyFont="1" applyBorder="1" applyAlignment="1">
      <alignment wrapText="1"/>
    </xf>
    <xf numFmtId="0" fontId="15" fillId="0" borderId="0" xfId="0" applyFont="1"/>
    <xf numFmtId="0" fontId="0" fillId="2" borderId="0" xfId="0" applyFill="1"/>
    <xf numFmtId="0" fontId="16" fillId="2" borderId="0" xfId="0" applyFont="1" applyFill="1"/>
    <xf numFmtId="0" fontId="17" fillId="2" borderId="0" xfId="0" applyFont="1" applyFill="1"/>
    <xf numFmtId="0" fontId="0" fillId="0" borderId="6" xfId="0" applyBorder="1"/>
    <xf numFmtId="0" fontId="0" fillId="0" borderId="5" xfId="0" applyBorder="1"/>
    <xf numFmtId="0" fontId="0" fillId="0" borderId="0" xfId="0" applyBorder="1"/>
    <xf numFmtId="0" fontId="18" fillId="2" borderId="0" xfId="0" applyFont="1" applyFill="1" applyBorder="1"/>
    <xf numFmtId="164" fontId="0" fillId="0" borderId="6" xfId="0" applyNumberFormat="1" applyBorder="1"/>
    <xf numFmtId="164" fontId="0" fillId="0" borderId="5" xfId="0" applyNumberFormat="1" applyBorder="1"/>
    <xf numFmtId="10" fontId="16" fillId="2" borderId="0" xfId="0" applyNumberFormat="1" applyFont="1" applyFill="1" applyBorder="1"/>
    <xf numFmtId="10" fontId="0" fillId="0" borderId="0" xfId="0" applyNumberFormat="1" applyFont="1" applyFill="1" applyBorder="1"/>
    <xf numFmtId="0" fontId="0" fillId="0" borderId="0" xfId="0" applyFont="1"/>
    <xf numFmtId="0" fontId="16" fillId="2" borderId="0" xfId="0" applyFont="1" applyFill="1" applyBorder="1"/>
    <xf numFmtId="9" fontId="0" fillId="0" borderId="0" xfId="0" applyNumberFormat="1" applyFont="1" applyFill="1" applyBorder="1"/>
    <xf numFmtId="164" fontId="0" fillId="0" borderId="0" xfId="0" applyNumberFormat="1" applyFont="1" applyFill="1" applyBorder="1"/>
    <xf numFmtId="0" fontId="0" fillId="0" borderId="0" xfId="0" applyFont="1" applyFill="1" applyBorder="1"/>
    <xf numFmtId="0" fontId="16" fillId="0" borderId="0" xfId="0" applyFont="1" applyFill="1" applyBorder="1"/>
    <xf numFmtId="3" fontId="0" fillId="0" borderId="0" xfId="0" applyNumberFormat="1" applyFont="1" applyFill="1" applyBorder="1"/>
    <xf numFmtId="0" fontId="0" fillId="0" borderId="0" xfId="0" applyFill="1"/>
    <xf numFmtId="3" fontId="0" fillId="0" borderId="0" xfId="0" applyNumberFormat="1" applyFont="1"/>
    <xf numFmtId="0" fontId="0" fillId="0" borderId="0" xfId="0" applyFill="1" applyBorder="1"/>
    <xf numFmtId="0" fontId="15" fillId="0" borderId="0" xfId="0" applyFont="1" applyFill="1" applyBorder="1"/>
    <xf numFmtId="10" fontId="15" fillId="0" borderId="0" xfId="0" applyNumberFormat="1" applyFont="1"/>
  </cellXfs>
  <cellStyles count="2">
    <cellStyle name="Hyperlink" xfId="1" builtinId="8"/>
    <cellStyle name="Normal" xfId="0" builtinId="0" customBuilti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externalLink" Target="externalLinks/externalLink1.xml"/><Relationship Id="rId9" Type="http://schemas.openxmlformats.org/officeDocument/2006/relationships/theme" Target="theme/theme1.xml"/><Relationship Id="rId1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iff"/><Relationship Id="rId4" Type="http://schemas.openxmlformats.org/officeDocument/2006/relationships/image" Target="../media/image4.tiff"/><Relationship Id="rId5" Type="http://schemas.openxmlformats.org/officeDocument/2006/relationships/image" Target="../media/image5.tiff"/><Relationship Id="rId6" Type="http://schemas.openxmlformats.org/officeDocument/2006/relationships/image" Target="../media/image6.tiff"/><Relationship Id="rId7" Type="http://schemas.openxmlformats.org/officeDocument/2006/relationships/image" Target="../media/image7.tiff"/><Relationship Id="rId8" Type="http://schemas.openxmlformats.org/officeDocument/2006/relationships/image" Target="../media/image8.tiff"/><Relationship Id="rId9" Type="http://schemas.openxmlformats.org/officeDocument/2006/relationships/image" Target="../media/image9.tiff"/><Relationship Id="rId1" Type="http://schemas.openxmlformats.org/officeDocument/2006/relationships/image" Target="../media/image1.tiff"/><Relationship Id="rId2" Type="http://schemas.openxmlformats.org/officeDocument/2006/relationships/image" Target="../media/image2.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0.tiff"/><Relationship Id="rId2" Type="http://schemas.openxmlformats.org/officeDocument/2006/relationships/image" Target="../media/image11.tiff"/></Relationships>
</file>

<file path=xl/drawings/drawing1.xml><?xml version="1.0" encoding="utf-8"?>
<xdr:wsDr xmlns:xdr="http://schemas.openxmlformats.org/drawingml/2006/spreadsheetDrawing" xmlns:a="http://schemas.openxmlformats.org/drawingml/2006/main">
  <xdr:twoCellAnchor editAs="oneCell">
    <xdr:from>
      <xdr:col>3</xdr:col>
      <xdr:colOff>6985000</xdr:colOff>
      <xdr:row>8</xdr:row>
      <xdr:rowOff>152400</xdr:rowOff>
    </xdr:from>
    <xdr:to>
      <xdr:col>7</xdr:col>
      <xdr:colOff>702553</xdr:colOff>
      <xdr:row>20</xdr:row>
      <xdr:rowOff>63500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1798300" y="1778000"/>
          <a:ext cx="3175000" cy="2349500"/>
        </a:xfrm>
        <a:prstGeom prst="rect">
          <a:avLst/>
        </a:prstGeom>
      </xdr:spPr>
    </xdr:pic>
    <xdr:clientData/>
  </xdr:twoCellAnchor>
  <xdr:twoCellAnchor editAs="oneCell">
    <xdr:from>
      <xdr:col>3</xdr:col>
      <xdr:colOff>5702300</xdr:colOff>
      <xdr:row>25</xdr:row>
      <xdr:rowOff>76200</xdr:rowOff>
    </xdr:from>
    <xdr:to>
      <xdr:col>7</xdr:col>
      <xdr:colOff>118353</xdr:colOff>
      <xdr:row>37</xdr:row>
      <xdr:rowOff>125716</xdr:rowOff>
    </xdr:to>
    <xdr:pic>
      <xdr:nvPicPr>
        <xdr:cNvPr id="3" name="Picture 2"/>
        <xdr:cNvPicPr>
          <a:picLocks noChangeAspect="1"/>
        </xdr:cNvPicPr>
      </xdr:nvPicPr>
      <xdr:blipFill>
        <a:blip xmlns:r="http://schemas.openxmlformats.org/officeDocument/2006/relationships" r:embed="rId2"/>
        <a:stretch>
          <a:fillRect/>
        </a:stretch>
      </xdr:blipFill>
      <xdr:spPr>
        <a:xfrm>
          <a:off x="10515600" y="5156200"/>
          <a:ext cx="2590800" cy="2487916"/>
        </a:xfrm>
        <a:prstGeom prst="rect">
          <a:avLst/>
        </a:prstGeom>
      </xdr:spPr>
    </xdr:pic>
    <xdr:clientData/>
  </xdr:twoCellAnchor>
  <xdr:twoCellAnchor editAs="oneCell">
    <xdr:from>
      <xdr:col>3</xdr:col>
      <xdr:colOff>6007100</xdr:colOff>
      <xdr:row>56</xdr:row>
      <xdr:rowOff>76200</xdr:rowOff>
    </xdr:from>
    <xdr:to>
      <xdr:col>7</xdr:col>
      <xdr:colOff>461253</xdr:colOff>
      <xdr:row>70</xdr:row>
      <xdr:rowOff>88900</xdr:rowOff>
    </xdr:to>
    <xdr:pic>
      <xdr:nvPicPr>
        <xdr:cNvPr id="4" name="Picture 3"/>
        <xdr:cNvPicPr>
          <a:picLocks noChangeAspect="1"/>
        </xdr:cNvPicPr>
      </xdr:nvPicPr>
      <xdr:blipFill rotWithShape="1">
        <a:blip xmlns:r="http://schemas.openxmlformats.org/officeDocument/2006/relationships" r:embed="rId3"/>
        <a:srcRect l="23334" t="3357" r="21666" b="27961"/>
        <a:stretch/>
      </xdr:blipFill>
      <xdr:spPr>
        <a:xfrm>
          <a:off x="10820400" y="11455400"/>
          <a:ext cx="2933700" cy="2857500"/>
        </a:xfrm>
        <a:prstGeom prst="rect">
          <a:avLst/>
        </a:prstGeom>
      </xdr:spPr>
    </xdr:pic>
    <xdr:clientData/>
  </xdr:twoCellAnchor>
  <xdr:twoCellAnchor editAs="oneCell">
    <xdr:from>
      <xdr:col>2</xdr:col>
      <xdr:colOff>292100</xdr:colOff>
      <xdr:row>57</xdr:row>
      <xdr:rowOff>12700</xdr:rowOff>
    </xdr:from>
    <xdr:to>
      <xdr:col>6</xdr:col>
      <xdr:colOff>172092</xdr:colOff>
      <xdr:row>70</xdr:row>
      <xdr:rowOff>63499</xdr:rowOff>
    </xdr:to>
    <xdr:pic>
      <xdr:nvPicPr>
        <xdr:cNvPr id="5" name="Picture 4"/>
        <xdr:cNvPicPr>
          <a:picLocks noChangeAspect="1"/>
        </xdr:cNvPicPr>
      </xdr:nvPicPr>
      <xdr:blipFill>
        <a:blip xmlns:r="http://schemas.openxmlformats.org/officeDocument/2006/relationships" r:embed="rId4"/>
        <a:stretch>
          <a:fillRect/>
        </a:stretch>
      </xdr:blipFill>
      <xdr:spPr>
        <a:xfrm>
          <a:off x="1943100" y="11595100"/>
          <a:ext cx="4690590" cy="2692399"/>
        </a:xfrm>
        <a:prstGeom prst="rect">
          <a:avLst/>
        </a:prstGeom>
      </xdr:spPr>
    </xdr:pic>
    <xdr:clientData/>
  </xdr:twoCellAnchor>
  <xdr:twoCellAnchor editAs="oneCell">
    <xdr:from>
      <xdr:col>4</xdr:col>
      <xdr:colOff>38100</xdr:colOff>
      <xdr:row>58</xdr:row>
      <xdr:rowOff>61522</xdr:rowOff>
    </xdr:from>
    <xdr:to>
      <xdr:col>7</xdr:col>
      <xdr:colOff>800099</xdr:colOff>
      <xdr:row>73</xdr:row>
      <xdr:rowOff>539</xdr:rowOff>
    </xdr:to>
    <xdr:pic>
      <xdr:nvPicPr>
        <xdr:cNvPr id="6" name="Picture 5"/>
        <xdr:cNvPicPr>
          <a:picLocks noChangeAspect="1"/>
        </xdr:cNvPicPr>
      </xdr:nvPicPr>
      <xdr:blipFill rotWithShape="1">
        <a:blip xmlns:r="http://schemas.openxmlformats.org/officeDocument/2006/relationships" r:embed="rId5"/>
        <a:srcRect t="4048" r="17097" b="1"/>
        <a:stretch/>
      </xdr:blipFill>
      <xdr:spPr>
        <a:xfrm>
          <a:off x="17729200" y="11847122"/>
          <a:ext cx="3238500" cy="2986477"/>
        </a:xfrm>
        <a:prstGeom prst="rect">
          <a:avLst/>
        </a:prstGeom>
      </xdr:spPr>
    </xdr:pic>
    <xdr:clientData/>
  </xdr:twoCellAnchor>
  <xdr:twoCellAnchor editAs="oneCell">
    <xdr:from>
      <xdr:col>3</xdr:col>
      <xdr:colOff>4991100</xdr:colOff>
      <xdr:row>74</xdr:row>
      <xdr:rowOff>50800</xdr:rowOff>
    </xdr:from>
    <xdr:to>
      <xdr:col>7</xdr:col>
      <xdr:colOff>447928</xdr:colOff>
      <xdr:row>84</xdr:row>
      <xdr:rowOff>165100</xdr:rowOff>
    </xdr:to>
    <xdr:pic>
      <xdr:nvPicPr>
        <xdr:cNvPr id="7" name="Picture 6"/>
        <xdr:cNvPicPr>
          <a:picLocks noChangeAspect="1"/>
        </xdr:cNvPicPr>
      </xdr:nvPicPr>
      <xdr:blipFill>
        <a:blip xmlns:r="http://schemas.openxmlformats.org/officeDocument/2006/relationships" r:embed="rId6"/>
        <a:stretch>
          <a:fillRect/>
        </a:stretch>
      </xdr:blipFill>
      <xdr:spPr>
        <a:xfrm>
          <a:off x="9804400" y="15087600"/>
          <a:ext cx="2920375" cy="2146300"/>
        </a:xfrm>
        <a:prstGeom prst="rect">
          <a:avLst/>
        </a:prstGeom>
      </xdr:spPr>
    </xdr:pic>
    <xdr:clientData/>
  </xdr:twoCellAnchor>
  <xdr:twoCellAnchor editAs="oneCell">
    <xdr:from>
      <xdr:col>3</xdr:col>
      <xdr:colOff>3620851</xdr:colOff>
      <xdr:row>92</xdr:row>
      <xdr:rowOff>135107</xdr:rowOff>
    </xdr:from>
    <xdr:to>
      <xdr:col>8</xdr:col>
      <xdr:colOff>729574</xdr:colOff>
      <xdr:row>105</xdr:row>
      <xdr:rowOff>162128</xdr:rowOff>
    </xdr:to>
    <xdr:pic>
      <xdr:nvPicPr>
        <xdr:cNvPr id="8" name="Picture 7"/>
        <xdr:cNvPicPr>
          <a:picLocks noChangeAspect="1"/>
        </xdr:cNvPicPr>
      </xdr:nvPicPr>
      <xdr:blipFill rotWithShape="1">
        <a:blip xmlns:r="http://schemas.openxmlformats.org/officeDocument/2006/relationships" r:embed="rId7"/>
        <a:srcRect l="8589" t="4908" b="14520"/>
        <a:stretch/>
      </xdr:blipFill>
      <xdr:spPr>
        <a:xfrm>
          <a:off x="8430638" y="18779788"/>
          <a:ext cx="4026170" cy="2661595"/>
        </a:xfrm>
        <a:prstGeom prst="rect">
          <a:avLst/>
        </a:prstGeom>
      </xdr:spPr>
    </xdr:pic>
    <xdr:clientData/>
  </xdr:twoCellAnchor>
  <xdr:twoCellAnchor editAs="oneCell">
    <xdr:from>
      <xdr:col>4</xdr:col>
      <xdr:colOff>94573</xdr:colOff>
      <xdr:row>93</xdr:row>
      <xdr:rowOff>94574</xdr:rowOff>
    </xdr:from>
    <xdr:to>
      <xdr:col>9</xdr:col>
      <xdr:colOff>27020</xdr:colOff>
      <xdr:row>108</xdr:row>
      <xdr:rowOff>54042</xdr:rowOff>
    </xdr:to>
    <xdr:pic>
      <xdr:nvPicPr>
        <xdr:cNvPr id="9" name="Picture 8"/>
        <xdr:cNvPicPr>
          <a:picLocks noChangeAspect="1"/>
        </xdr:cNvPicPr>
      </xdr:nvPicPr>
      <xdr:blipFill>
        <a:blip xmlns:r="http://schemas.openxmlformats.org/officeDocument/2006/relationships" r:embed="rId8"/>
        <a:stretch>
          <a:fillRect/>
        </a:stretch>
      </xdr:blipFill>
      <xdr:spPr>
        <a:xfrm>
          <a:off x="17779999" y="18941914"/>
          <a:ext cx="4053192" cy="2999362"/>
        </a:xfrm>
        <a:prstGeom prst="rect">
          <a:avLst/>
        </a:prstGeom>
      </xdr:spPr>
    </xdr:pic>
    <xdr:clientData/>
  </xdr:twoCellAnchor>
  <xdr:twoCellAnchor editAs="oneCell">
    <xdr:from>
      <xdr:col>4</xdr:col>
      <xdr:colOff>202659</xdr:colOff>
      <xdr:row>110</xdr:row>
      <xdr:rowOff>175639</xdr:rowOff>
    </xdr:from>
    <xdr:to>
      <xdr:col>10</xdr:col>
      <xdr:colOff>40531</xdr:colOff>
      <xdr:row>123</xdr:row>
      <xdr:rowOff>40532</xdr:rowOff>
    </xdr:to>
    <xdr:pic>
      <xdr:nvPicPr>
        <xdr:cNvPr id="10" name="Picture 9"/>
        <xdr:cNvPicPr>
          <a:picLocks noChangeAspect="1"/>
        </xdr:cNvPicPr>
      </xdr:nvPicPr>
      <xdr:blipFill rotWithShape="1">
        <a:blip xmlns:r="http://schemas.openxmlformats.org/officeDocument/2006/relationships" r:embed="rId9"/>
        <a:srcRect l="4838" t="11756" b="15750"/>
        <a:stretch/>
      </xdr:blipFill>
      <xdr:spPr>
        <a:xfrm>
          <a:off x="17888085" y="22468192"/>
          <a:ext cx="4782766" cy="24994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444500</xdr:colOff>
      <xdr:row>1</xdr:row>
      <xdr:rowOff>50800</xdr:rowOff>
    </xdr:from>
    <xdr:to>
      <xdr:col>21</xdr:col>
      <xdr:colOff>368300</xdr:colOff>
      <xdr:row>17</xdr:row>
      <xdr:rowOff>199548</xdr:rowOff>
    </xdr:to>
    <xdr:pic>
      <xdr:nvPicPr>
        <xdr:cNvPr id="2" name="Picture 1"/>
        <xdr:cNvPicPr>
          <a:picLocks noChangeAspect="1"/>
        </xdr:cNvPicPr>
      </xdr:nvPicPr>
      <xdr:blipFill>
        <a:blip xmlns:r="http://schemas.openxmlformats.org/officeDocument/2006/relationships" r:embed="rId1"/>
        <a:stretch>
          <a:fillRect/>
        </a:stretch>
      </xdr:blipFill>
      <xdr:spPr>
        <a:xfrm>
          <a:off x="12827000" y="254000"/>
          <a:ext cx="4876800" cy="3399948"/>
        </a:xfrm>
        <a:prstGeom prst="rect">
          <a:avLst/>
        </a:prstGeom>
      </xdr:spPr>
    </xdr:pic>
    <xdr:clientData/>
  </xdr:twoCellAnchor>
  <xdr:twoCellAnchor editAs="oneCell">
    <xdr:from>
      <xdr:col>21</xdr:col>
      <xdr:colOff>368300</xdr:colOff>
      <xdr:row>12</xdr:row>
      <xdr:rowOff>161106</xdr:rowOff>
    </xdr:from>
    <xdr:to>
      <xdr:col>27</xdr:col>
      <xdr:colOff>12699</xdr:colOff>
      <xdr:row>32</xdr:row>
      <xdr:rowOff>25400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7703800" y="2599506"/>
          <a:ext cx="4597399" cy="39282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quince/Library/Containers/com.microsoft.Excel/Data/Library/Preferences/AutoRecovery/AAPL%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Phone"/>
      <sheetName val="Model"/>
      <sheetName val="IP"/>
    </sheetNames>
    <sheetDataSet>
      <sheetData sheetId="0">
        <row r="4">
          <cell r="K4">
            <v>531286</v>
          </cell>
        </row>
        <row r="6">
          <cell r="K6">
            <v>79872</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vestopedia.com/terms/s/sharperatio.asp" TargetMode="External"/><Relationship Id="rId4" Type="http://schemas.openxmlformats.org/officeDocument/2006/relationships/hyperlink" Target="http://www.investopedia.com/terms/c/capm.asp" TargetMode="External"/><Relationship Id="rId1" Type="http://schemas.openxmlformats.org/officeDocument/2006/relationships/hyperlink" Target="https://www.adviserinfo.sec.gov/" TargetMode="External"/><Relationship Id="rId2" Type="http://schemas.openxmlformats.org/officeDocument/2006/relationships/hyperlink" Target="../../Library/Containers/com.microsoft.Excel/Data/Library/Preferences/AutoRecovery/Understanding%20Risk%20Parity.pdf" TargetMode="Externa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hyperlink" Target="http://www.census.gov/indicator/www/m3/adv/" TargetMode="External"/><Relationship Id="rId4" Type="http://schemas.openxmlformats.org/officeDocument/2006/relationships/hyperlink" Target="http://www.conference-board.org/economics/consumerConfidence.cfm" TargetMode="External"/><Relationship Id="rId5" Type="http://schemas.openxmlformats.org/officeDocument/2006/relationships/drawing" Target="../drawings/drawing1.xml"/><Relationship Id="rId1" Type="http://schemas.openxmlformats.org/officeDocument/2006/relationships/hyperlink" Target="http://www.bls.gov/news.release/ppi.toc.htm" TargetMode="External"/><Relationship Id="rId2" Type="http://schemas.openxmlformats.org/officeDocument/2006/relationships/hyperlink" Target="http://www.census.gov/const/www/newresconstindex.html"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R27"/>
  <sheetViews>
    <sheetView zoomScale="109" zoomScaleNormal="109" zoomScalePageLayoutView="109" workbookViewId="0">
      <selection activeCell="E27" sqref="E27"/>
    </sheetView>
  </sheetViews>
  <sheetFormatPr baseColWidth="10" defaultRowHeight="16" customHeight="1" x14ac:dyDescent="0.2"/>
  <cols>
    <col min="3" max="3" width="45" customWidth="1"/>
    <col min="4" max="4" width="10.83203125" style="2"/>
    <col min="5" max="5" width="10.83203125" style="2" customWidth="1"/>
  </cols>
  <sheetData>
    <row r="2" spans="3:18" ht="16" customHeight="1" x14ac:dyDescent="0.3">
      <c r="R2" s="1" t="s">
        <v>0</v>
      </c>
    </row>
    <row r="4" spans="3:18" ht="16" customHeight="1" x14ac:dyDescent="0.2">
      <c r="C4" t="s">
        <v>1</v>
      </c>
      <c r="D4" s="2" t="s">
        <v>2</v>
      </c>
      <c r="E4" s="2" t="s">
        <v>3</v>
      </c>
      <c r="R4" t="s">
        <v>10</v>
      </c>
    </row>
    <row r="5" spans="3:18" ht="16" customHeight="1" x14ac:dyDescent="0.2">
      <c r="C5" t="s">
        <v>4</v>
      </c>
      <c r="D5" s="2" t="s">
        <v>5</v>
      </c>
      <c r="E5" s="2" t="s">
        <v>6</v>
      </c>
      <c r="R5" s="3" t="s">
        <v>11</v>
      </c>
    </row>
    <row r="6" spans="3:18" ht="16" customHeight="1" x14ac:dyDescent="0.2">
      <c r="C6" t="s">
        <v>7</v>
      </c>
      <c r="D6" s="2" t="s">
        <v>8</v>
      </c>
      <c r="E6" s="2" t="s">
        <v>9</v>
      </c>
      <c r="R6" s="3" t="s">
        <v>12</v>
      </c>
    </row>
    <row r="7" spans="3:18" ht="16" customHeight="1" x14ac:dyDescent="0.2">
      <c r="C7" t="s">
        <v>23</v>
      </c>
      <c r="D7" s="2" t="s">
        <v>24</v>
      </c>
      <c r="R7" s="3" t="s">
        <v>13</v>
      </c>
    </row>
    <row r="8" spans="3:18" ht="16" customHeight="1" x14ac:dyDescent="0.2">
      <c r="C8" t="s">
        <v>32</v>
      </c>
      <c r="D8" s="2" t="s">
        <v>33</v>
      </c>
      <c r="R8" s="3" t="s">
        <v>14</v>
      </c>
    </row>
    <row r="9" spans="3:18" ht="16" customHeight="1" x14ac:dyDescent="0.2">
      <c r="C9" s="5" t="s">
        <v>34</v>
      </c>
      <c r="D9" s="2" t="s">
        <v>35</v>
      </c>
      <c r="R9" s="3" t="s">
        <v>15</v>
      </c>
    </row>
    <row r="10" spans="3:18" ht="16" customHeight="1" x14ac:dyDescent="0.2">
      <c r="C10" t="s">
        <v>36</v>
      </c>
      <c r="D10" s="2" t="s">
        <v>37</v>
      </c>
      <c r="E10" s="6" t="s">
        <v>43</v>
      </c>
      <c r="R10" s="3" t="s">
        <v>16</v>
      </c>
    </row>
    <row r="11" spans="3:18" ht="16" customHeight="1" x14ac:dyDescent="0.2">
      <c r="C11" t="s">
        <v>38</v>
      </c>
      <c r="D11" s="2" t="s">
        <v>39</v>
      </c>
      <c r="E11" s="2" t="s">
        <v>40</v>
      </c>
      <c r="R11" s="3" t="s">
        <v>17</v>
      </c>
    </row>
    <row r="12" spans="3:18" ht="16" customHeight="1" x14ac:dyDescent="0.2">
      <c r="C12" t="s">
        <v>41</v>
      </c>
      <c r="D12" s="2" t="s">
        <v>42</v>
      </c>
      <c r="R12" s="3" t="s">
        <v>18</v>
      </c>
    </row>
    <row r="13" spans="3:18" ht="16" customHeight="1" x14ac:dyDescent="0.2">
      <c r="C13" t="s">
        <v>44</v>
      </c>
      <c r="D13" s="2" t="s">
        <v>45</v>
      </c>
      <c r="R13" s="3" t="s">
        <v>19</v>
      </c>
    </row>
    <row r="14" spans="3:18" ht="16" customHeight="1" x14ac:dyDescent="0.2">
      <c r="C14" t="s">
        <v>46</v>
      </c>
      <c r="D14" s="2" t="s">
        <v>47</v>
      </c>
      <c r="E14" s="6" t="s">
        <v>48</v>
      </c>
      <c r="R14" s="3" t="s">
        <v>20</v>
      </c>
    </row>
    <row r="15" spans="3:18" ht="16" customHeight="1" x14ac:dyDescent="0.2">
      <c r="C15" t="s">
        <v>91</v>
      </c>
      <c r="D15" s="2" t="s">
        <v>92</v>
      </c>
      <c r="R15" s="3" t="s">
        <v>21</v>
      </c>
    </row>
    <row r="16" spans="3:18" ht="16" customHeight="1" x14ac:dyDescent="0.2">
      <c r="C16" t="s">
        <v>93</v>
      </c>
      <c r="D16" s="2" t="s">
        <v>94</v>
      </c>
      <c r="R16" s="3" t="s">
        <v>22</v>
      </c>
    </row>
    <row r="17" spans="3:5" ht="16" customHeight="1" x14ac:dyDescent="0.2">
      <c r="C17" t="s">
        <v>95</v>
      </c>
      <c r="D17" s="2" t="s">
        <v>96</v>
      </c>
    </row>
    <row r="18" spans="3:5" ht="16" customHeight="1" x14ac:dyDescent="0.2">
      <c r="C18" t="s">
        <v>97</v>
      </c>
      <c r="D18" s="2" t="s">
        <v>98</v>
      </c>
    </row>
    <row r="19" spans="3:5" ht="16" customHeight="1" x14ac:dyDescent="0.2">
      <c r="C19" t="s">
        <v>99</v>
      </c>
      <c r="D19" s="2" t="s">
        <v>100</v>
      </c>
    </row>
    <row r="20" spans="3:5" ht="16" customHeight="1" x14ac:dyDescent="0.2">
      <c r="C20" t="s">
        <v>101</v>
      </c>
      <c r="D20" s="2" t="s">
        <v>102</v>
      </c>
    </row>
    <row r="21" spans="3:5" ht="16" customHeight="1" x14ac:dyDescent="0.2">
      <c r="C21" t="s">
        <v>176</v>
      </c>
      <c r="D21" s="2" t="s">
        <v>177</v>
      </c>
    </row>
    <row r="22" spans="3:5" ht="16" customHeight="1" x14ac:dyDescent="0.2">
      <c r="C22" t="s">
        <v>179</v>
      </c>
      <c r="D22" s="2" t="s">
        <v>180</v>
      </c>
    </row>
    <row r="23" spans="3:5" ht="16" customHeight="1" x14ac:dyDescent="0.2">
      <c r="C23" t="s">
        <v>190</v>
      </c>
      <c r="D23" s="2" t="s">
        <v>191</v>
      </c>
    </row>
    <row r="24" spans="3:5" ht="16" customHeight="1" x14ac:dyDescent="0.2">
      <c r="C24" t="s">
        <v>200</v>
      </c>
      <c r="D24" s="2" t="s">
        <v>201</v>
      </c>
    </row>
    <row r="25" spans="3:5" ht="16" customHeight="1" x14ac:dyDescent="0.2">
      <c r="C25" t="s">
        <v>196</v>
      </c>
      <c r="D25" s="2" t="s">
        <v>197</v>
      </c>
    </row>
    <row r="26" spans="3:5" ht="16" customHeight="1" x14ac:dyDescent="0.2">
      <c r="C26" t="s">
        <v>198</v>
      </c>
      <c r="D26" s="2" t="s">
        <v>199</v>
      </c>
    </row>
    <row r="27" spans="3:5" ht="16" customHeight="1" x14ac:dyDescent="0.2">
      <c r="C27" t="s">
        <v>240</v>
      </c>
      <c r="D27" s="2" t="s">
        <v>249</v>
      </c>
      <c r="E27" s="6" t="s">
        <v>251</v>
      </c>
    </row>
  </sheetData>
  <hyperlinks>
    <hyperlink ref="C9" r:id="rId1"/>
    <hyperlink ref="E10" r:id="rId2"/>
    <hyperlink ref="E14" r:id="rId3"/>
    <hyperlink ref="E27" r:id="rId4"/>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E6"/>
  <sheetViews>
    <sheetView workbookViewId="0">
      <selection activeCell="F3" sqref="F3"/>
    </sheetView>
  </sheetViews>
  <sheetFormatPr baseColWidth="10" defaultRowHeight="16" x14ac:dyDescent="0.2"/>
  <sheetData>
    <row r="3" spans="4:5" x14ac:dyDescent="0.2">
      <c r="D3" t="s">
        <v>233</v>
      </c>
      <c r="E3" t="s">
        <v>46</v>
      </c>
    </row>
    <row r="4" spans="4:5" x14ac:dyDescent="0.2">
      <c r="D4" t="s">
        <v>234</v>
      </c>
      <c r="E4" t="s">
        <v>235</v>
      </c>
    </row>
    <row r="5" spans="4:5" x14ac:dyDescent="0.2">
      <c r="D5" t="s">
        <v>236</v>
      </c>
      <c r="E5" t="s">
        <v>237</v>
      </c>
    </row>
    <row r="6" spans="4:5" x14ac:dyDescent="0.2">
      <c r="D6" t="s">
        <v>238</v>
      </c>
      <c r="E6" t="s">
        <v>239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I31"/>
  <sheetViews>
    <sheetView tabSelected="1" workbookViewId="0">
      <selection activeCell="O12" sqref="O12"/>
    </sheetView>
  </sheetViews>
  <sheetFormatPr baseColWidth="10" defaultRowHeight="16" x14ac:dyDescent="0.2"/>
  <cols>
    <col min="3" max="3" width="37.33203125" customWidth="1"/>
    <col min="6" max="6" width="13" customWidth="1"/>
  </cols>
  <sheetData>
    <row r="3" spans="3:9" x14ac:dyDescent="0.2">
      <c r="C3" s="17" t="s">
        <v>252</v>
      </c>
    </row>
    <row r="4" spans="3:9" ht="23" x14ac:dyDescent="0.25">
      <c r="C4" s="18"/>
      <c r="D4" s="20" t="s">
        <v>241</v>
      </c>
      <c r="E4" s="19"/>
      <c r="F4" s="18"/>
      <c r="G4" s="18"/>
      <c r="H4" s="18"/>
      <c r="I4" s="18"/>
    </row>
    <row r="5" spans="3:9" x14ac:dyDescent="0.2">
      <c r="C5" s="23" t="s">
        <v>250</v>
      </c>
    </row>
    <row r="8" spans="3:9" x14ac:dyDescent="0.2">
      <c r="C8" s="22" t="s">
        <v>242</v>
      </c>
      <c r="D8" s="26">
        <v>2.3E-2</v>
      </c>
    </row>
    <row r="9" spans="3:9" x14ac:dyDescent="0.2">
      <c r="C9" s="22" t="s">
        <v>243</v>
      </c>
      <c r="D9" s="22">
        <v>1.43</v>
      </c>
    </row>
    <row r="10" spans="3:9" x14ac:dyDescent="0.2">
      <c r="C10" s="21" t="s">
        <v>244</v>
      </c>
      <c r="D10" s="25">
        <v>0.08</v>
      </c>
    </row>
    <row r="11" spans="3:9" ht="20" x14ac:dyDescent="0.2">
      <c r="C11" s="24" t="s">
        <v>245</v>
      </c>
      <c r="D11" s="27">
        <f>D8+(D9*(D10-D8))</f>
        <v>0.10450999999999999</v>
      </c>
    </row>
    <row r="12" spans="3:9" x14ac:dyDescent="0.2">
      <c r="H12" s="28"/>
    </row>
    <row r="14" spans="3:9" x14ac:dyDescent="0.2">
      <c r="C14" s="17" t="s">
        <v>246</v>
      </c>
    </row>
    <row r="15" spans="3:9" x14ac:dyDescent="0.2">
      <c r="C15" s="17"/>
    </row>
    <row r="16" spans="3:9" ht="18" x14ac:dyDescent="0.25">
      <c r="C16" s="29" t="s">
        <v>253</v>
      </c>
    </row>
    <row r="18" spans="3:6" x14ac:dyDescent="0.2">
      <c r="C18" s="18"/>
      <c r="D18" s="30"/>
      <c r="E18" s="34"/>
      <c r="F18" s="34"/>
    </row>
    <row r="19" spans="3:6" s="36" customFormat="1" x14ac:dyDescent="0.2">
      <c r="C19" s="36" t="s">
        <v>254</v>
      </c>
      <c r="D19" s="31">
        <v>0.25</v>
      </c>
      <c r="E19" s="34"/>
      <c r="F19" s="34"/>
    </row>
    <row r="20" spans="3:6" s="36" customFormat="1" x14ac:dyDescent="0.2">
      <c r="C20" s="36" t="s">
        <v>255</v>
      </c>
      <c r="D20" s="28">
        <v>1.9238999999999999E-2</v>
      </c>
      <c r="E20" s="34"/>
      <c r="F20" s="34"/>
    </row>
    <row r="21" spans="3:6" s="36" customFormat="1" x14ac:dyDescent="0.2">
      <c r="C21" s="36" t="s">
        <v>256</v>
      </c>
      <c r="D21" s="28">
        <f>D11</f>
        <v>0.10450999999999999</v>
      </c>
      <c r="E21" s="34"/>
      <c r="F21" s="34"/>
    </row>
    <row r="22" spans="3:6" x14ac:dyDescent="0.2">
      <c r="C22" s="23" t="s">
        <v>247</v>
      </c>
      <c r="D22" s="35">
        <f>[1]Main!$K$6</f>
        <v>79872</v>
      </c>
      <c r="E22" s="28"/>
      <c r="F22" s="32"/>
    </row>
    <row r="23" spans="3:6" x14ac:dyDescent="0.2">
      <c r="C23" s="23" t="s">
        <v>248</v>
      </c>
      <c r="D23" s="35">
        <f>[1]Main!$K$4</f>
        <v>531286</v>
      </c>
      <c r="E23" s="28"/>
      <c r="F23" s="33"/>
    </row>
    <row r="24" spans="3:6" x14ac:dyDescent="0.2">
      <c r="C24" s="38" t="s">
        <v>257</v>
      </c>
      <c r="D24" s="35">
        <f>D23+D22</f>
        <v>611158</v>
      </c>
      <c r="E24" s="28"/>
      <c r="F24" s="33"/>
    </row>
    <row r="25" spans="3:6" s="23" customFormat="1" x14ac:dyDescent="0.2">
      <c r="D25" s="35"/>
      <c r="E25" s="33"/>
      <c r="F25" s="33"/>
    </row>
    <row r="26" spans="3:6" x14ac:dyDescent="0.2">
      <c r="C26" s="39" t="s">
        <v>258</v>
      </c>
      <c r="D26" s="40">
        <f>0.75*(D20*(D22/D24))+D21*(D23/D24)</f>
        <v>9.2737382012507391E-2</v>
      </c>
    </row>
    <row r="27" spans="3:6" x14ac:dyDescent="0.2">
      <c r="D27" s="37"/>
    </row>
    <row r="28" spans="3:6" x14ac:dyDescent="0.2">
      <c r="D28" s="37"/>
    </row>
    <row r="29" spans="3:6" x14ac:dyDescent="0.2">
      <c r="C29" s="17" t="s">
        <v>259</v>
      </c>
      <c r="D29" s="29"/>
    </row>
    <row r="30" spans="3:6" x14ac:dyDescent="0.2">
      <c r="C30" s="29" t="s">
        <v>260</v>
      </c>
      <c r="D30" s="29"/>
    </row>
    <row r="31" spans="3:6" x14ac:dyDescent="0.2">
      <c r="C31" s="29" t="s">
        <v>261</v>
      </c>
      <c r="D31" s="29"/>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E11"/>
  <sheetViews>
    <sheetView workbookViewId="0">
      <selection activeCell="E12" sqref="E12"/>
    </sheetView>
  </sheetViews>
  <sheetFormatPr baseColWidth="10" defaultRowHeight="16" x14ac:dyDescent="0.2"/>
  <cols>
    <col min="4" max="4" width="42" customWidth="1"/>
    <col min="5" max="5" width="27.6640625" customWidth="1"/>
  </cols>
  <sheetData>
    <row r="5" spans="4:5" ht="17" x14ac:dyDescent="0.2">
      <c r="D5" s="10" t="s">
        <v>103</v>
      </c>
      <c r="E5" s="10" t="s">
        <v>104</v>
      </c>
    </row>
    <row r="6" spans="4:5" ht="17" x14ac:dyDescent="0.2">
      <c r="D6" s="10" t="s">
        <v>105</v>
      </c>
      <c r="E6" s="10" t="s">
        <v>106</v>
      </c>
    </row>
    <row r="7" spans="4:5" ht="17" x14ac:dyDescent="0.2">
      <c r="D7" s="10" t="s">
        <v>107</v>
      </c>
      <c r="E7" s="10" t="s">
        <v>108</v>
      </c>
    </row>
    <row r="8" spans="4:5" ht="17" x14ac:dyDescent="0.2">
      <c r="D8" s="10" t="s">
        <v>109</v>
      </c>
      <c r="E8" s="10" t="s">
        <v>110</v>
      </c>
    </row>
    <row r="9" spans="4:5" ht="17" x14ac:dyDescent="0.2">
      <c r="D9" s="10" t="s">
        <v>111</v>
      </c>
      <c r="E9" s="10" t="s">
        <v>112</v>
      </c>
    </row>
    <row r="10" spans="4:5" ht="17" x14ac:dyDescent="0.2">
      <c r="D10" s="10" t="s">
        <v>113</v>
      </c>
      <c r="E10" s="10" t="s">
        <v>114</v>
      </c>
    </row>
    <row r="11" spans="4:5" ht="17" x14ac:dyDescent="0.2">
      <c r="D11" s="10" t="s">
        <v>115</v>
      </c>
      <c r="E11" s="10"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123"/>
  <sheetViews>
    <sheetView topLeftCell="A80" zoomScale="94" workbookViewId="0">
      <selection activeCell="C6" sqref="C6"/>
    </sheetView>
  </sheetViews>
  <sheetFormatPr baseColWidth="10" defaultRowHeight="16" customHeight="1" x14ac:dyDescent="0.2"/>
  <cols>
    <col min="3" max="3" width="41.5" style="12" customWidth="1"/>
    <col min="4" max="4" width="169" style="14" hidden="1" customWidth="1"/>
  </cols>
  <sheetData>
    <row r="1" spans="3:4" ht="16" customHeight="1" x14ac:dyDescent="0.2">
      <c r="C1"/>
      <c r="D1" s="2"/>
    </row>
    <row r="2" spans="3:4" ht="16" customHeight="1" x14ac:dyDescent="0.2">
      <c r="C2"/>
      <c r="D2" s="2"/>
    </row>
    <row r="3" spans="3:4" ht="16" customHeight="1" x14ac:dyDescent="0.2">
      <c r="C3"/>
      <c r="D3" s="2"/>
    </row>
    <row r="4" spans="3:4" ht="16" customHeight="1" x14ac:dyDescent="0.2">
      <c r="C4"/>
      <c r="D4" s="2"/>
    </row>
    <row r="5" spans="3:4" ht="16" customHeight="1" x14ac:dyDescent="0.2">
      <c r="C5" s="11" t="s">
        <v>117</v>
      </c>
      <c r="D5" s="13"/>
    </row>
    <row r="6" spans="3:4" ht="16" customHeight="1" x14ac:dyDescent="0.2">
      <c r="C6" s="12" t="s">
        <v>118</v>
      </c>
      <c r="D6" s="14" t="s">
        <v>119</v>
      </c>
    </row>
    <row r="7" spans="3:4" ht="16" customHeight="1" x14ac:dyDescent="0.2">
      <c r="C7" s="12" t="s">
        <v>120</v>
      </c>
      <c r="D7" s="14" t="s">
        <v>121</v>
      </c>
    </row>
    <row r="8" spans="3:4" ht="16" customHeight="1" x14ac:dyDescent="0.2">
      <c r="C8" s="12" t="s">
        <v>122</v>
      </c>
      <c r="D8" s="16" t="s">
        <v>123</v>
      </c>
    </row>
    <row r="22" spans="3:4" ht="16" customHeight="1" x14ac:dyDescent="0.2">
      <c r="C22" s="12" t="s">
        <v>124</v>
      </c>
      <c r="D22" s="14" t="s">
        <v>125</v>
      </c>
    </row>
    <row r="23" spans="3:4" ht="16" customHeight="1" x14ac:dyDescent="0.2">
      <c r="C23" s="12" t="s">
        <v>126</v>
      </c>
      <c r="D23" s="14" t="s">
        <v>127</v>
      </c>
    </row>
    <row r="24" spans="3:4" ht="16" customHeight="1" x14ac:dyDescent="0.2">
      <c r="C24" s="12" t="s">
        <v>128</v>
      </c>
      <c r="D24" s="14" t="s">
        <v>129</v>
      </c>
    </row>
    <row r="39" spans="3:4" ht="16" customHeight="1" x14ac:dyDescent="0.2">
      <c r="C39" s="12" t="s">
        <v>130</v>
      </c>
      <c r="D39" s="14" t="s">
        <v>131</v>
      </c>
    </row>
    <row r="40" spans="3:4" ht="16" customHeight="1" x14ac:dyDescent="0.2">
      <c r="C40" s="12" t="s">
        <v>132</v>
      </c>
      <c r="D40" s="14" t="s">
        <v>133</v>
      </c>
    </row>
    <row r="41" spans="3:4" ht="16" customHeight="1" x14ac:dyDescent="0.2">
      <c r="C41" s="12" t="s">
        <v>134</v>
      </c>
      <c r="D41" s="14" t="s">
        <v>135</v>
      </c>
    </row>
    <row r="42" spans="3:4" ht="16" customHeight="1" x14ac:dyDescent="0.2">
      <c r="C42" s="12" t="s">
        <v>136</v>
      </c>
      <c r="D42" s="14" t="s">
        <v>137</v>
      </c>
    </row>
    <row r="43" spans="3:4" ht="16" customHeight="1" x14ac:dyDescent="0.2">
      <c r="C43" s="12" t="s">
        <v>138</v>
      </c>
      <c r="D43" s="14" t="s">
        <v>139</v>
      </c>
    </row>
    <row r="44" spans="3:4" ht="16" customHeight="1" x14ac:dyDescent="0.2">
      <c r="C44" s="12" t="s">
        <v>140</v>
      </c>
      <c r="D44" s="14" t="s">
        <v>141</v>
      </c>
    </row>
    <row r="45" spans="3:4" ht="16" customHeight="1" x14ac:dyDescent="0.2">
      <c r="C45" s="12" t="s">
        <v>142</v>
      </c>
      <c r="D45" s="14" t="s">
        <v>143</v>
      </c>
    </row>
    <row r="46" spans="3:4" ht="16" customHeight="1" x14ac:dyDescent="0.2">
      <c r="C46" s="12" t="s">
        <v>144</v>
      </c>
      <c r="D46" s="14" t="s">
        <v>145</v>
      </c>
    </row>
    <row r="47" spans="3:4" ht="16" customHeight="1" x14ac:dyDescent="0.2">
      <c r="C47" s="12" t="s">
        <v>146</v>
      </c>
      <c r="D47" s="14" t="s">
        <v>147</v>
      </c>
    </row>
    <row r="48" spans="3:4" ht="16" customHeight="1" x14ac:dyDescent="0.2">
      <c r="C48" s="12" t="s">
        <v>148</v>
      </c>
      <c r="D48" s="14" t="s">
        <v>151</v>
      </c>
    </row>
    <row r="49" spans="3:4" ht="16" customHeight="1" x14ac:dyDescent="0.2">
      <c r="C49" s="12" t="s">
        <v>149</v>
      </c>
      <c r="D49" s="14" t="s">
        <v>150</v>
      </c>
    </row>
    <row r="50" spans="3:4" ht="16" customHeight="1" x14ac:dyDescent="0.2">
      <c r="C50" s="12" t="s">
        <v>152</v>
      </c>
      <c r="D50" s="14" t="s">
        <v>153</v>
      </c>
    </row>
    <row r="51" spans="3:4" ht="16" customHeight="1" x14ac:dyDescent="0.2">
      <c r="C51" s="12" t="s">
        <v>154</v>
      </c>
      <c r="D51" s="14" t="s">
        <v>155</v>
      </c>
    </row>
    <row r="52" spans="3:4" ht="16" customHeight="1" x14ac:dyDescent="0.2">
      <c r="C52" s="12" t="s">
        <v>156</v>
      </c>
      <c r="D52" s="14" t="s">
        <v>165</v>
      </c>
    </row>
    <row r="53" spans="3:4" ht="16" customHeight="1" x14ac:dyDescent="0.2">
      <c r="C53" s="12" t="s">
        <v>157</v>
      </c>
      <c r="D53" s="14" t="s">
        <v>158</v>
      </c>
    </row>
    <row r="54" spans="3:4" ht="16" customHeight="1" x14ac:dyDescent="0.2">
      <c r="C54" s="12" t="s">
        <v>159</v>
      </c>
      <c r="D54" s="14" t="s">
        <v>160</v>
      </c>
    </row>
    <row r="55" spans="3:4" ht="16" customHeight="1" x14ac:dyDescent="0.2">
      <c r="C55" s="12" t="s">
        <v>161</v>
      </c>
      <c r="D55" s="14" t="s">
        <v>162</v>
      </c>
    </row>
    <row r="56" spans="3:4" ht="16" customHeight="1" x14ac:dyDescent="0.2">
      <c r="C56" s="12" t="s">
        <v>163</v>
      </c>
      <c r="D56" s="14" t="s">
        <v>164</v>
      </c>
    </row>
    <row r="57" spans="3:4" ht="16" customHeight="1" x14ac:dyDescent="0.2">
      <c r="C57" s="12" t="s">
        <v>166</v>
      </c>
      <c r="D57" s="14" t="s">
        <v>167</v>
      </c>
    </row>
    <row r="72" spans="3:4" ht="16" customHeight="1" x14ac:dyDescent="0.2">
      <c r="C72" s="12" t="s">
        <v>168</v>
      </c>
      <c r="D72" s="14" t="s">
        <v>169</v>
      </c>
    </row>
    <row r="73" spans="3:4" ht="16" customHeight="1" x14ac:dyDescent="0.2">
      <c r="C73" s="12" t="s">
        <v>170</v>
      </c>
      <c r="D73" s="14" t="s">
        <v>171</v>
      </c>
    </row>
    <row r="74" spans="3:4" ht="16" customHeight="1" x14ac:dyDescent="0.2">
      <c r="C74" s="12" t="s">
        <v>172</v>
      </c>
      <c r="D74" s="14" t="s">
        <v>173</v>
      </c>
    </row>
    <row r="86" spans="3:4" ht="16" customHeight="1" x14ac:dyDescent="0.2">
      <c r="C86" s="15" t="s">
        <v>174</v>
      </c>
      <c r="D86" s="14" t="s">
        <v>175</v>
      </c>
    </row>
    <row r="87" spans="3:4" ht="16" customHeight="1" x14ac:dyDescent="0.2">
      <c r="C87" s="15" t="s">
        <v>178</v>
      </c>
      <c r="D87" s="14" t="s">
        <v>181</v>
      </c>
    </row>
    <row r="88" spans="3:4" ht="16" customHeight="1" x14ac:dyDescent="0.2">
      <c r="C88" s="15" t="s">
        <v>182</v>
      </c>
      <c r="D88" s="14" t="s">
        <v>183</v>
      </c>
    </row>
    <row r="89" spans="3:4" ht="16" customHeight="1" x14ac:dyDescent="0.2">
      <c r="C89" s="15" t="s">
        <v>184</v>
      </c>
      <c r="D89" s="14" t="s">
        <v>185</v>
      </c>
    </row>
    <row r="90" spans="3:4" ht="16" customHeight="1" x14ac:dyDescent="0.2">
      <c r="C90" s="12" t="s">
        <v>186</v>
      </c>
      <c r="D90" s="14" t="s">
        <v>187</v>
      </c>
    </row>
    <row r="91" spans="3:4" ht="16" customHeight="1" x14ac:dyDescent="0.2">
      <c r="C91" s="12" t="s">
        <v>188</v>
      </c>
      <c r="D91" s="14" t="s">
        <v>189</v>
      </c>
    </row>
    <row r="92" spans="3:4" ht="16" customHeight="1" x14ac:dyDescent="0.2">
      <c r="C92" s="12" t="s">
        <v>192</v>
      </c>
      <c r="D92" s="14" t="s">
        <v>193</v>
      </c>
    </row>
    <row r="107" spans="3:4" ht="16" customHeight="1" x14ac:dyDescent="0.2">
      <c r="C107" s="12" t="s">
        <v>194</v>
      </c>
      <c r="D107" s="14" t="s">
        <v>195</v>
      </c>
    </row>
    <row r="108" spans="3:4" ht="16" customHeight="1" x14ac:dyDescent="0.2">
      <c r="C108" s="12" t="s">
        <v>200</v>
      </c>
      <c r="D108" s="14" t="s">
        <v>202</v>
      </c>
    </row>
    <row r="109" spans="3:4" ht="16" customHeight="1" x14ac:dyDescent="0.2">
      <c r="C109" s="12" t="s">
        <v>203</v>
      </c>
      <c r="D109" s="14" t="s">
        <v>204</v>
      </c>
    </row>
    <row r="110" spans="3:4" ht="16" customHeight="1" x14ac:dyDescent="0.2">
      <c r="C110" s="12" t="s">
        <v>205</v>
      </c>
      <c r="D110" s="14" t="s">
        <v>206</v>
      </c>
    </row>
    <row r="111" spans="3:4" ht="16" customHeight="1" x14ac:dyDescent="0.2">
      <c r="C111" s="12" t="s">
        <v>207</v>
      </c>
      <c r="D111" s="14" t="s">
        <v>208</v>
      </c>
    </row>
    <row r="112" spans="3:4" ht="16" customHeight="1" x14ac:dyDescent="0.2">
      <c r="C112" s="12" t="s">
        <v>209</v>
      </c>
      <c r="D112" s="14" t="s">
        <v>210</v>
      </c>
    </row>
    <row r="113" spans="3:4" ht="16" customHeight="1" x14ac:dyDescent="0.2">
      <c r="C113" s="12" t="s">
        <v>211</v>
      </c>
      <c r="D113" s="14" t="s">
        <v>212</v>
      </c>
    </row>
    <row r="114" spans="3:4" ht="16" customHeight="1" x14ac:dyDescent="0.2">
      <c r="C114" s="12" t="s">
        <v>213</v>
      </c>
      <c r="D114" s="14" t="s">
        <v>214</v>
      </c>
    </row>
    <row r="115" spans="3:4" ht="16" customHeight="1" x14ac:dyDescent="0.2">
      <c r="C115" s="12" t="s">
        <v>215</v>
      </c>
      <c r="D115" s="14" t="s">
        <v>216</v>
      </c>
    </row>
    <row r="116" spans="3:4" ht="16" customHeight="1" x14ac:dyDescent="0.2">
      <c r="C116" s="12" t="s">
        <v>217</v>
      </c>
      <c r="D116" s="14" t="s">
        <v>218</v>
      </c>
    </row>
    <row r="117" spans="3:4" ht="16" customHeight="1" x14ac:dyDescent="0.2">
      <c r="C117" s="12" t="s">
        <v>219</v>
      </c>
      <c r="D117" s="14" t="s">
        <v>220</v>
      </c>
    </row>
    <row r="118" spans="3:4" ht="16" customHeight="1" x14ac:dyDescent="0.2">
      <c r="C118" s="12" t="s">
        <v>221</v>
      </c>
      <c r="D118" s="14" t="s">
        <v>222</v>
      </c>
    </row>
    <row r="119" spans="3:4" ht="16" customHeight="1" x14ac:dyDescent="0.2">
      <c r="C119" s="12" t="s">
        <v>223</v>
      </c>
      <c r="D119" s="14" t="s">
        <v>224</v>
      </c>
    </row>
    <row r="120" spans="3:4" ht="16" customHeight="1" x14ac:dyDescent="0.2">
      <c r="C120" s="12" t="s">
        <v>225</v>
      </c>
      <c r="D120" s="14" t="s">
        <v>226</v>
      </c>
    </row>
    <row r="121" spans="3:4" ht="16" customHeight="1" x14ac:dyDescent="0.2">
      <c r="C121" s="12" t="s">
        <v>227</v>
      </c>
      <c r="D121" s="14" t="s">
        <v>228</v>
      </c>
    </row>
    <row r="122" spans="3:4" ht="16" customHeight="1" x14ac:dyDescent="0.2">
      <c r="C122" s="12" t="s">
        <v>229</v>
      </c>
      <c r="D122" s="14" t="s">
        <v>230</v>
      </c>
    </row>
    <row r="123" spans="3:4" ht="16" customHeight="1" x14ac:dyDescent="0.2">
      <c r="C123" s="12" t="s">
        <v>231</v>
      </c>
      <c r="D123" s="14" t="s">
        <v>232</v>
      </c>
    </row>
  </sheetData>
  <hyperlinks>
    <hyperlink ref="C86" r:id="rId1"/>
    <hyperlink ref="C87" r:id="rId2"/>
    <hyperlink ref="C88" r:id="rId3"/>
    <hyperlink ref="C89" r:id="rId4"/>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43"/>
  <sheetViews>
    <sheetView topLeftCell="A15" workbookViewId="0">
      <selection activeCell="B43" sqref="B43"/>
    </sheetView>
  </sheetViews>
  <sheetFormatPr baseColWidth="10" defaultRowHeight="16" x14ac:dyDescent="0.2"/>
  <sheetData>
    <row r="2" spans="2:2" x14ac:dyDescent="0.2">
      <c r="B2" t="s">
        <v>49</v>
      </c>
    </row>
    <row r="3" spans="2:2" x14ac:dyDescent="0.2">
      <c r="B3" s="8" t="s">
        <v>50</v>
      </c>
    </row>
    <row r="4" spans="2:2" x14ac:dyDescent="0.2">
      <c r="B4" s="7" t="s">
        <v>51</v>
      </c>
    </row>
    <row r="5" spans="2:2" x14ac:dyDescent="0.2">
      <c r="B5" t="s">
        <v>52</v>
      </c>
    </row>
    <row r="6" spans="2:2" x14ac:dyDescent="0.2">
      <c r="B6" t="s">
        <v>53</v>
      </c>
    </row>
    <row r="7" spans="2:2" x14ac:dyDescent="0.2">
      <c r="B7" t="s">
        <v>54</v>
      </c>
    </row>
    <row r="8" spans="2:2" x14ac:dyDescent="0.2">
      <c r="B8" s="9" t="s">
        <v>55</v>
      </c>
    </row>
    <row r="9" spans="2:2" x14ac:dyDescent="0.2">
      <c r="B9" s="9" t="s">
        <v>56</v>
      </c>
    </row>
    <row r="10" spans="2:2" x14ac:dyDescent="0.2">
      <c r="B10" t="s">
        <v>57</v>
      </c>
    </row>
    <row r="11" spans="2:2" x14ac:dyDescent="0.2">
      <c r="B11" t="s">
        <v>58</v>
      </c>
    </row>
    <row r="12" spans="2:2" x14ac:dyDescent="0.2">
      <c r="B12" t="s">
        <v>59</v>
      </c>
    </row>
    <row r="13" spans="2:2" x14ac:dyDescent="0.2">
      <c r="B13" t="s">
        <v>60</v>
      </c>
    </row>
    <row r="14" spans="2:2" x14ac:dyDescent="0.2">
      <c r="B14" t="s">
        <v>61</v>
      </c>
    </row>
    <row r="15" spans="2:2" x14ac:dyDescent="0.2">
      <c r="B15" t="s">
        <v>62</v>
      </c>
    </row>
    <row r="16" spans="2:2" x14ac:dyDescent="0.2">
      <c r="B16" t="s">
        <v>63</v>
      </c>
    </row>
    <row r="17" spans="2:2" x14ac:dyDescent="0.2">
      <c r="B17" t="s">
        <v>65</v>
      </c>
    </row>
    <row r="18" spans="2:2" x14ac:dyDescent="0.2">
      <c r="B18" t="s">
        <v>64</v>
      </c>
    </row>
    <row r="19" spans="2:2" x14ac:dyDescent="0.2">
      <c r="B19" t="s">
        <v>66</v>
      </c>
    </row>
    <row r="20" spans="2:2" x14ac:dyDescent="0.2">
      <c r="B20" t="s">
        <v>67</v>
      </c>
    </row>
    <row r="21" spans="2:2" x14ac:dyDescent="0.2">
      <c r="B21" t="s">
        <v>68</v>
      </c>
    </row>
    <row r="22" spans="2:2" x14ac:dyDescent="0.2">
      <c r="B22" t="s">
        <v>69</v>
      </c>
    </row>
    <row r="23" spans="2:2" x14ac:dyDescent="0.2">
      <c r="B23" t="s">
        <v>70</v>
      </c>
    </row>
    <row r="24" spans="2:2" x14ac:dyDescent="0.2">
      <c r="B24" t="s">
        <v>71</v>
      </c>
    </row>
    <row r="25" spans="2:2" x14ac:dyDescent="0.2">
      <c r="B25" t="s">
        <v>72</v>
      </c>
    </row>
    <row r="26" spans="2:2" x14ac:dyDescent="0.2">
      <c r="B26" t="s">
        <v>73</v>
      </c>
    </row>
    <row r="27" spans="2:2" x14ac:dyDescent="0.2">
      <c r="B27" t="s">
        <v>74</v>
      </c>
    </row>
    <row r="28" spans="2:2" x14ac:dyDescent="0.2">
      <c r="B28" t="s">
        <v>75</v>
      </c>
    </row>
    <row r="29" spans="2:2" x14ac:dyDescent="0.2">
      <c r="B29" t="s">
        <v>76</v>
      </c>
    </row>
    <row r="30" spans="2:2" x14ac:dyDescent="0.2">
      <c r="B30" t="s">
        <v>77</v>
      </c>
    </row>
    <row r="31" spans="2:2" x14ac:dyDescent="0.2">
      <c r="B31" s="9" t="s">
        <v>78</v>
      </c>
    </row>
    <row r="32" spans="2:2" x14ac:dyDescent="0.2">
      <c r="B32" t="s">
        <v>79</v>
      </c>
    </row>
    <row r="33" spans="2:2" x14ac:dyDescent="0.2">
      <c r="B33" t="s">
        <v>80</v>
      </c>
    </row>
    <row r="34" spans="2:2" x14ac:dyDescent="0.2">
      <c r="B34" t="s">
        <v>81</v>
      </c>
    </row>
    <row r="35" spans="2:2" x14ac:dyDescent="0.2">
      <c r="B35" t="s">
        <v>82</v>
      </c>
    </row>
    <row r="36" spans="2:2" x14ac:dyDescent="0.2">
      <c r="B36" t="s">
        <v>83</v>
      </c>
    </row>
    <row r="37" spans="2:2" x14ac:dyDescent="0.2">
      <c r="B37" t="s">
        <v>84</v>
      </c>
    </row>
    <row r="38" spans="2:2" x14ac:dyDescent="0.2">
      <c r="B38" t="s">
        <v>85</v>
      </c>
    </row>
    <row r="39" spans="2:2" x14ac:dyDescent="0.2">
      <c r="B39" t="s">
        <v>86</v>
      </c>
    </row>
    <row r="40" spans="2:2" x14ac:dyDescent="0.2">
      <c r="B40" t="s">
        <v>87</v>
      </c>
    </row>
    <row r="41" spans="2:2" x14ac:dyDescent="0.2">
      <c r="B41" t="s">
        <v>88</v>
      </c>
    </row>
    <row r="42" spans="2:2" x14ac:dyDescent="0.2">
      <c r="B42" t="s">
        <v>89</v>
      </c>
    </row>
    <row r="43" spans="2:2" x14ac:dyDescent="0.2">
      <c r="B43" t="s">
        <v>90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5:G8"/>
  <sheetViews>
    <sheetView workbookViewId="0">
      <selection activeCell="G8" sqref="G8"/>
    </sheetView>
  </sheetViews>
  <sheetFormatPr baseColWidth="10" defaultRowHeight="16" x14ac:dyDescent="0.2"/>
  <cols>
    <col min="6" max="6" width="27.5" customWidth="1"/>
  </cols>
  <sheetData>
    <row r="5" spans="6:7" ht="20" x14ac:dyDescent="0.2">
      <c r="F5" s="4" t="s">
        <v>25</v>
      </c>
    </row>
    <row r="6" spans="6:7" x14ac:dyDescent="0.2">
      <c r="F6" t="s">
        <v>26</v>
      </c>
      <c r="G6" t="s">
        <v>27</v>
      </c>
    </row>
    <row r="7" spans="6:7" x14ac:dyDescent="0.2">
      <c r="F7" t="s">
        <v>28</v>
      </c>
      <c r="G7" t="s">
        <v>29</v>
      </c>
    </row>
    <row r="8" spans="6:7" x14ac:dyDescent="0.2">
      <c r="F8" t="s">
        <v>30</v>
      </c>
      <c r="G8"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Terms</vt:lpstr>
      <vt:lpstr>IVC Meeting Plan</vt:lpstr>
      <vt:lpstr>WACC Calculation</vt:lpstr>
      <vt:lpstr>IVC Positions </vt:lpstr>
      <vt:lpstr>Forex Notes</vt:lpstr>
      <vt:lpstr>Principles Notes</vt:lpstr>
      <vt:lpstr>Buffet's Three Types of Stocks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2017-02-13T06:33:28Z</dcterms:created>
  <dcterms:modified xsi:type="dcterms:W3CDTF">2017-08-06T18:51:45Z</dcterms:modified>
</cp:coreProperties>
</file>